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"/>
    </mc:Choice>
  </mc:AlternateContent>
  <bookViews>
    <workbookView xWindow="0" yWindow="0" windowWidth="24000" windowHeight="963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1" l="1"/>
  <c r="F141" i="1"/>
  <c r="F124" i="1"/>
  <c r="F107" i="1"/>
  <c r="F95" i="1"/>
  <c r="F80" i="1"/>
  <c r="F64" i="1"/>
  <c r="F48" i="1"/>
  <c r="F34" i="1"/>
  <c r="F19" i="1"/>
  <c r="L54" i="1"/>
  <c r="J54" i="1"/>
  <c r="I54" i="1"/>
  <c r="H54" i="1"/>
  <c r="B156" i="1" l="1"/>
  <c r="A156" i="1"/>
  <c r="L155" i="1"/>
  <c r="I155" i="1"/>
  <c r="H155" i="1"/>
  <c r="L147" i="1"/>
  <c r="J147" i="1"/>
  <c r="I147" i="1"/>
  <c r="H147" i="1"/>
  <c r="G147" i="1"/>
  <c r="B141" i="1"/>
  <c r="A141" i="1"/>
  <c r="L140" i="1"/>
  <c r="H140" i="1"/>
  <c r="G140" i="1"/>
  <c r="L130" i="1"/>
  <c r="J130" i="1"/>
  <c r="I130" i="1"/>
  <c r="H130" i="1"/>
  <c r="G130" i="1"/>
  <c r="B124" i="1"/>
  <c r="A124" i="1"/>
  <c r="L123" i="1"/>
  <c r="J123" i="1"/>
  <c r="I123" i="1"/>
  <c r="H123" i="1"/>
  <c r="G123" i="1"/>
  <c r="L113" i="1"/>
  <c r="J113" i="1"/>
  <c r="I113" i="1"/>
  <c r="H113" i="1"/>
  <c r="G113" i="1"/>
  <c r="B107" i="1"/>
  <c r="A107" i="1"/>
  <c r="L106" i="1"/>
  <c r="J106" i="1"/>
  <c r="I106" i="1"/>
  <c r="H106" i="1"/>
  <c r="G106" i="1"/>
  <c r="L100" i="1"/>
  <c r="J100" i="1"/>
  <c r="I100" i="1"/>
  <c r="H100" i="1"/>
  <c r="G100" i="1"/>
  <c r="B95" i="1"/>
  <c r="A95" i="1"/>
  <c r="L94" i="1"/>
  <c r="J94" i="1"/>
  <c r="I94" i="1"/>
  <c r="H94" i="1"/>
  <c r="G94" i="1"/>
  <c r="L86" i="1"/>
  <c r="J86" i="1"/>
  <c r="I86" i="1"/>
  <c r="H86" i="1"/>
  <c r="G86" i="1"/>
  <c r="B80" i="1"/>
  <c r="A80" i="1"/>
  <c r="L79" i="1"/>
  <c r="J79" i="1"/>
  <c r="I79" i="1"/>
  <c r="H79" i="1"/>
  <c r="G79" i="1"/>
  <c r="L70" i="1"/>
  <c r="J70" i="1"/>
  <c r="I70" i="1"/>
  <c r="H70" i="1"/>
  <c r="G70" i="1"/>
  <c r="B64" i="1"/>
  <c r="A64" i="1"/>
  <c r="L63" i="1"/>
  <c r="J63" i="1"/>
  <c r="I63" i="1"/>
  <c r="H63" i="1"/>
  <c r="G63" i="1"/>
  <c r="B48" i="1"/>
  <c r="A48" i="1"/>
  <c r="L47" i="1"/>
  <c r="H47" i="1"/>
  <c r="G47" i="1"/>
  <c r="L39" i="1"/>
  <c r="J39" i="1"/>
  <c r="I39" i="1"/>
  <c r="H39" i="1"/>
  <c r="G39" i="1"/>
  <c r="B34" i="1"/>
  <c r="A34" i="1"/>
  <c r="L33" i="1"/>
  <c r="I33" i="1"/>
  <c r="G33" i="1"/>
  <c r="L24" i="1"/>
  <c r="J24" i="1"/>
  <c r="I24" i="1"/>
  <c r="H24" i="1"/>
  <c r="G24" i="1"/>
  <c r="L18" i="1"/>
  <c r="I18" i="1"/>
  <c r="G18" i="1"/>
  <c r="L11" i="1"/>
  <c r="J11" i="1"/>
  <c r="B19" i="1"/>
  <c r="A19" i="1"/>
  <c r="L107" i="1" l="1"/>
  <c r="L141" i="1"/>
  <c r="I156" i="1"/>
  <c r="L124" i="1"/>
  <c r="L48" i="1"/>
  <c r="L80" i="1"/>
  <c r="L34" i="1"/>
  <c r="J107" i="1"/>
  <c r="G95" i="1"/>
  <c r="L95" i="1"/>
  <c r="H107" i="1"/>
  <c r="I124" i="1"/>
  <c r="L19" i="1"/>
  <c r="L64" i="1"/>
  <c r="H95" i="1"/>
  <c r="I107" i="1"/>
  <c r="J124" i="1"/>
  <c r="L156" i="1"/>
  <c r="H124" i="1"/>
  <c r="H156" i="1"/>
  <c r="G156" i="1"/>
  <c r="J156" i="1"/>
  <c r="I141" i="1"/>
  <c r="H141" i="1"/>
  <c r="G141" i="1"/>
  <c r="J141" i="1"/>
  <c r="G124" i="1"/>
  <c r="G107" i="1"/>
  <c r="I95" i="1"/>
  <c r="J95" i="1"/>
  <c r="I80" i="1"/>
  <c r="H80" i="1"/>
  <c r="G80" i="1"/>
  <c r="J80" i="1"/>
  <c r="I64" i="1"/>
  <c r="H64" i="1"/>
  <c r="G64" i="1"/>
  <c r="J64" i="1"/>
  <c r="G48" i="1"/>
  <c r="I48" i="1"/>
  <c r="H48" i="1"/>
  <c r="J48" i="1"/>
  <c r="I34" i="1"/>
  <c r="H34" i="1"/>
  <c r="G34" i="1"/>
  <c r="J34" i="1"/>
  <c r="I19" i="1"/>
  <c r="H19" i="1"/>
  <c r="G19" i="1"/>
  <c r="J19" i="1"/>
</calcChain>
</file>

<file path=xl/sharedStrings.xml><?xml version="1.0" encoding="utf-8"?>
<sst xmlns="http://schemas.openxmlformats.org/spreadsheetml/2006/main" count="407" uniqueCount="139">
  <si>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</si>
  <si>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</si>
  <si>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</si>
  <si>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</si>
  <si>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</si>
  <si>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</si>
  <si>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</si>
  <si>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</si>
  <si>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</si>
  <si>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</si>
  <si>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</si>
  <si>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</si>
  <si>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</si>
  <si>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</si>
  <si>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</si>
  <si>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</si>
  <si>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</si>
  <si>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</si>
  <si>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</si>
  <si>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</si>
  <si>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</si>
  <si>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</si>
  <si>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</si>
  <si>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</si>
  <si>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</si>
  <si>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</si>
  <si>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</si>
  <si>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</si>
  <si>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</si>
  <si>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</si>
  <si>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</si>
  <si>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</si>
  <si>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</si>
  <si>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Каша ячневая молочная вязкая</t>
  </si>
  <si>
    <t>194, сб.2024</t>
  </si>
  <si>
    <t>Масло сливочное</t>
  </si>
  <si>
    <t>Какао с молоком и витаминами Витошка</t>
  </si>
  <si>
    <t>Батон</t>
  </si>
  <si>
    <t>3</t>
  </si>
  <si>
    <t>Печенье</t>
  </si>
  <si>
    <t xml:space="preserve">Суп картофельный с бобовыми и гренками </t>
  </si>
  <si>
    <t>65, сб.2024</t>
  </si>
  <si>
    <t>Соус Болоньезе</t>
  </si>
  <si>
    <t>10</t>
  </si>
  <si>
    <t xml:space="preserve">Макаронные изделия отварные </t>
  </si>
  <si>
    <t>227, сб.2024</t>
  </si>
  <si>
    <t xml:space="preserve">Чай с сахаром </t>
  </si>
  <si>
    <t>300, сб.2024</t>
  </si>
  <si>
    <t>Хлеб пшеничный</t>
  </si>
  <si>
    <t>1.5, сб.2024</t>
  </si>
  <si>
    <t>Хлеб ржаной</t>
  </si>
  <si>
    <t>1.6, сб.2024</t>
  </si>
  <si>
    <t>Запеканка из творога со сгущенкой</t>
  </si>
  <si>
    <t>239 сб.2024</t>
  </si>
  <si>
    <t xml:space="preserve">Чай с лимоном </t>
  </si>
  <si>
    <t>302, сб.2024</t>
  </si>
  <si>
    <t>Фрукты</t>
  </si>
  <si>
    <t xml:space="preserve">Щи из свежей капусты с картофелем  </t>
  </si>
  <si>
    <t>55, сб.2024</t>
  </si>
  <si>
    <t>Мясо кур отварное</t>
  </si>
  <si>
    <t>Биточки из мяса, запеченные с молочным соусом</t>
  </si>
  <si>
    <t>17/8</t>
  </si>
  <si>
    <t xml:space="preserve">Каша гречневая рассыпчатая </t>
  </si>
  <si>
    <t>183, сб.2024</t>
  </si>
  <si>
    <t>Кисель с витаминами Витошка</t>
  </si>
  <si>
    <t>Сметана</t>
  </si>
  <si>
    <t xml:space="preserve">Каша рисовая молочная вязкая </t>
  </si>
  <si>
    <t>191, сб.2024</t>
  </si>
  <si>
    <t>Горячий бутерброд с сыром 50 г</t>
  </si>
  <si>
    <t>3/13</t>
  </si>
  <si>
    <t>Кофейный напиток с молоком</t>
  </si>
  <si>
    <t>32/10</t>
  </si>
  <si>
    <t xml:space="preserve">Борщ с капустой и картофелем </t>
  </si>
  <si>
    <t>58, сб.2024</t>
  </si>
  <si>
    <t xml:space="preserve">Жаркое по-домашнему </t>
  </si>
  <si>
    <t>101, сб.2024</t>
  </si>
  <si>
    <t>Напиток с витаминами Витошка</t>
  </si>
  <si>
    <t xml:space="preserve">Омлет натуральный </t>
  </si>
  <si>
    <t>234, сб.2024</t>
  </si>
  <si>
    <t>1.3, сб.2024</t>
  </si>
  <si>
    <t xml:space="preserve">Суп картофельный с макаронными изделиями </t>
  </si>
  <si>
    <t>61, сб.2024</t>
  </si>
  <si>
    <t xml:space="preserve">Биточки рыбные </t>
  </si>
  <si>
    <t>83, сб.2024</t>
  </si>
  <si>
    <t>Рис с овощами</t>
  </si>
  <si>
    <t>8.3, сб.2024</t>
  </si>
  <si>
    <t xml:space="preserve">Компот из смеси сухофруктов </t>
  </si>
  <si>
    <t>310, сб.2024</t>
  </si>
  <si>
    <t xml:space="preserve">Соус белый основной </t>
  </si>
  <si>
    <t>252, сб.2024</t>
  </si>
  <si>
    <t xml:space="preserve">Каша пшенная молочная жидкая </t>
  </si>
  <si>
    <t>208, сб.2024</t>
  </si>
  <si>
    <t>Суп-крем из разных овощей</t>
  </si>
  <si>
    <t>71, сб.2024</t>
  </si>
  <si>
    <t>Гренки собств. пр.</t>
  </si>
  <si>
    <t>19</t>
  </si>
  <si>
    <t xml:space="preserve">Тефтели мясные с рисом </t>
  </si>
  <si>
    <t>110, сб.2024</t>
  </si>
  <si>
    <t xml:space="preserve">Макаронные изделия с сыром </t>
  </si>
  <si>
    <t>229, сб.2024</t>
  </si>
  <si>
    <t xml:space="preserve">Пюре картофельное </t>
  </si>
  <si>
    <t>146, сб.2024</t>
  </si>
  <si>
    <t xml:space="preserve">Каша овсяная "Геркулес" молочная вязкая </t>
  </si>
  <si>
    <t>192, сб.2024</t>
  </si>
  <si>
    <t>Гуляш из мяса курицы</t>
  </si>
  <si>
    <t>12/8</t>
  </si>
  <si>
    <t>Яблоки</t>
  </si>
  <si>
    <t>Плов из курицы</t>
  </si>
  <si>
    <t>138, сб.2024</t>
  </si>
  <si>
    <t>Напиток из плодов шиповника</t>
  </si>
  <si>
    <t>319, сб.2024</t>
  </si>
  <si>
    <t xml:space="preserve">Каша кукурузная молочная вязкая </t>
  </si>
  <si>
    <t>196, сб.2024</t>
  </si>
  <si>
    <t>Биточки (котлеты) из мяса кур</t>
  </si>
  <si>
    <t>5/9</t>
  </si>
  <si>
    <t>Соус томатный</t>
  </si>
  <si>
    <t>248, сб.2024</t>
  </si>
  <si>
    <t xml:space="preserve">Котлеты рыбные </t>
  </si>
  <si>
    <t xml:space="preserve">Каша пшеничная молочная жидкая </t>
  </si>
  <si>
    <t>209, сб.2024</t>
  </si>
  <si>
    <t>Сыр (порциями)</t>
  </si>
  <si>
    <t>4/13</t>
  </si>
  <si>
    <t xml:space="preserve">Рассольник ленинградский </t>
  </si>
  <si>
    <t>56, сб.2024</t>
  </si>
  <si>
    <t xml:space="preserve">Рулет с луком и яйцом </t>
  </si>
  <si>
    <t>123, сб.2024</t>
  </si>
  <si>
    <t>Согласовал Директор</t>
  </si>
  <si>
    <t>Титова Е.Е.</t>
  </si>
  <si>
    <t>31</t>
  </si>
  <si>
    <t>41</t>
  </si>
  <si>
    <t>9</t>
  </si>
  <si>
    <t>15</t>
  </si>
  <si>
    <t>42</t>
  </si>
  <si>
    <t>32</t>
  </si>
  <si>
    <t>50/1</t>
  </si>
  <si>
    <t>43</t>
  </si>
  <si>
    <t>7-11 лет</t>
  </si>
  <si>
    <t>МАОУ ПМО СО "СОШ №13 с УИОП"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</si>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</sst>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5" fontId="2" fillId="0" borderId="2" xfId="0" applyNumberFormat="1" applyFont="1" applyBorder="1" applyAlignment="1">
      <alignment horizontal="center" vertical="top" wrapText="1"/>
    </xf>
    <xf numFmtId="165" fontId="2" fillId="3" borderId="15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0" fontId="2" fillId="4" borderId="1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165" fontId="2" fillId="4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0" fillId="5" borderId="1" xfId="0" applyFill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165" fontId="2" fillId="5" borderId="1" xfId="0" applyNumberFormat="1" applyFont="1" applyFill="1" applyBorder="1" applyAlignment="1" applyProtection="1">
      <alignment horizontal="center" vertical="top" wrapText="1"/>
      <protection locked="0"/>
    </xf>
    <xf numFmtId="1" fontId="2" fillId="5" borderId="1" xfId="0" applyNumberFormat="1" applyFont="1" applyFill="1" applyBorder="1" applyAlignment="1" applyProtection="1">
      <alignment horizontal="center" vertical="top" wrapText="1"/>
      <protection locked="0"/>
    </xf>
    <xf numFmtId="49" fontId="2" fillId="5" borderId="19" xfId="0" quotePrefix="1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165" fontId="2" fillId="5" borderId="2" xfId="0" applyNumberFormat="1" applyFont="1" applyFill="1" applyBorder="1" applyAlignment="1" applyProtection="1">
      <alignment horizontal="center" vertical="top" wrapText="1"/>
      <protection locked="0"/>
    </xf>
    <xf numFmtId="1" fontId="2" fillId="5" borderId="2" xfId="0" applyNumberFormat="1" applyFont="1" applyFill="1" applyBorder="1" applyAlignment="1" applyProtection="1">
      <alignment horizontal="center" vertical="top" wrapText="1"/>
      <protection locked="0"/>
    </xf>
    <xf numFmtId="49" fontId="2" fillId="5" borderId="20" xfId="0" quotePrefix="1" applyNumberFormat="1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2" fillId="5" borderId="2" xfId="0" applyFont="1" applyFill="1" applyBorder="1" applyAlignment="1" applyProtection="1">
      <alignment wrapText="1"/>
      <protection locked="0"/>
    </xf>
    <xf numFmtId="0" fontId="10" fillId="3" borderId="15" xfId="0" applyFont="1" applyFill="1" applyBorder="1" applyAlignment="1">
      <alignment horizontal="center" vertical="top" wrapText="1"/>
    </xf>
    <xf numFmtId="165" fontId="10" fillId="3" borderId="15" xfId="0" applyNumberFormat="1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vertical="top" wrapText="1"/>
    </xf>
    <xf numFmtId="0" fontId="2" fillId="5" borderId="3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0" fontId="2" fillId="5" borderId="0" xfId="0" applyFont="1" applyFill="1"/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4" borderId="10" xfId="0" applyFill="1" applyBorder="1"/>
    <xf numFmtId="0" fontId="2" fillId="4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0" fontId="2" fillId="4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2" sqref="D12:D17"/>
    </sheetView>
  </sheetViews>
  <sheetFormatPr defaultColWidth="9.140625" defaultRowHeight="12.75" x14ac:dyDescent="0.2"/>
  <cols>
    <col min="1" max="1" width="5.855468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9" customWidth="1"/>
    <col min="8" max="8" width="7.5703125" style="29" customWidth="1"/>
    <col min="9" max="9" width="6.85546875" style="29" customWidth="1"/>
    <col min="10" max="10" width="8.140625" style="22" customWidth="1"/>
    <col min="11" max="11" width="10" style="24" customWidth="1"/>
    <col min="12" max="12" width="9.140625" style="26"/>
    <col min="13" max="16384" width="9.140625" style="2"/>
  </cols>
  <sheetData>
    <row r="1" spans="1:12" ht="45.75" customHeight="1" x14ac:dyDescent="0.25">
      <c r="A1" s="1" t="s">
        <v>6</v>
      </c>
      <c r="C1" s="73" t="s">
        <v>137</v>
      </c>
      <c r="D1" s="74"/>
      <c r="E1" s="75"/>
      <c r="F1" s="7" t="s">
        <v>14</v>
      </c>
      <c r="G1" s="2" t="s">
        <v>15</v>
      </c>
      <c r="H1" s="76" t="s">
        <v>126</v>
      </c>
      <c r="I1" s="76"/>
      <c r="J1" s="76"/>
      <c r="K1" s="76"/>
      <c r="L1" s="2"/>
    </row>
    <row r="2" spans="1:12" ht="18" x14ac:dyDescent="0.2">
      <c r="A2" s="15" t="s">
        <v>5</v>
      </c>
      <c r="C2" s="2"/>
      <c r="G2" s="2" t="s">
        <v>16</v>
      </c>
      <c r="H2" s="76" t="s">
        <v>127</v>
      </c>
      <c r="I2" s="76"/>
      <c r="J2" s="76"/>
      <c r="K2" s="76"/>
      <c r="L2" s="2"/>
    </row>
    <row r="3" spans="1:12" ht="17.25" customHeight="1" x14ac:dyDescent="0.2">
      <c r="A3" s="4" t="s">
        <v>7</v>
      </c>
      <c r="C3" s="2"/>
      <c r="D3" s="3"/>
      <c r="E3" s="18" t="s">
        <v>136</v>
      </c>
      <c r="G3" s="2" t="s">
        <v>17</v>
      </c>
      <c r="H3" s="77">
        <v>45902</v>
      </c>
      <c r="I3" s="77"/>
      <c r="J3" s="77"/>
      <c r="K3" s="77"/>
      <c r="L3" s="2"/>
    </row>
    <row r="4" spans="1:12" ht="13.5" thickBot="1" x14ac:dyDescent="0.25">
      <c r="C4" s="2"/>
      <c r="D4" s="4"/>
      <c r="G4" s="2"/>
      <c r="H4" s="2"/>
      <c r="I4" s="2"/>
      <c r="J4" s="2"/>
      <c r="K4" s="2"/>
      <c r="L4" s="2"/>
    </row>
    <row r="5" spans="1:12" ht="34.5" thickBot="1" x14ac:dyDescent="0.25">
      <c r="A5" s="19" t="s">
        <v>12</v>
      </c>
      <c r="B5" s="20" t="s">
        <v>13</v>
      </c>
      <c r="C5" s="16" t="s">
        <v>0</v>
      </c>
      <c r="D5" s="16" t="s">
        <v>11</v>
      </c>
      <c r="E5" s="16" t="s">
        <v>10</v>
      </c>
      <c r="F5" s="16" t="s">
        <v>31</v>
      </c>
      <c r="G5" s="16" t="s">
        <v>1</v>
      </c>
      <c r="H5" s="16" t="s">
        <v>2</v>
      </c>
      <c r="I5" s="16" t="s">
        <v>3</v>
      </c>
      <c r="J5" s="16" t="s">
        <v>8</v>
      </c>
      <c r="K5" s="17" t="s">
        <v>9</v>
      </c>
      <c r="L5" s="16" t="s">
        <v>32</v>
      </c>
    </row>
    <row r="6" spans="1:12" ht="25.5" x14ac:dyDescent="0.25">
      <c r="A6" s="62">
        <v>1</v>
      </c>
      <c r="B6" s="63">
        <v>1</v>
      </c>
      <c r="C6" s="64" t="s">
        <v>18</v>
      </c>
      <c r="D6" s="40" t="s">
        <v>19</v>
      </c>
      <c r="E6" s="41" t="s">
        <v>33</v>
      </c>
      <c r="F6" s="42">
        <v>220</v>
      </c>
      <c r="G6" s="43">
        <v>9.34</v>
      </c>
      <c r="H6" s="43">
        <v>10.54</v>
      </c>
      <c r="I6" s="43">
        <v>41.36</v>
      </c>
      <c r="J6" s="44">
        <v>283.69276556923097</v>
      </c>
      <c r="K6" s="45" t="s">
        <v>34</v>
      </c>
      <c r="L6" s="46"/>
    </row>
    <row r="7" spans="1:12" ht="15" x14ac:dyDescent="0.25">
      <c r="A7" s="65"/>
      <c r="B7" s="66"/>
      <c r="C7" s="67"/>
      <c r="D7" s="47"/>
      <c r="E7" s="48" t="s">
        <v>35</v>
      </c>
      <c r="F7" s="49">
        <v>10</v>
      </c>
      <c r="G7" s="50">
        <v>0.08</v>
      </c>
      <c r="H7" s="50">
        <v>7.25</v>
      </c>
      <c r="I7" s="50">
        <v>0.13</v>
      </c>
      <c r="J7" s="51">
        <v>66.063999999999993</v>
      </c>
      <c r="K7" s="52" t="s">
        <v>128</v>
      </c>
      <c r="L7" s="53"/>
    </row>
    <row r="8" spans="1:12" ht="15" x14ac:dyDescent="0.25">
      <c r="A8" s="65"/>
      <c r="B8" s="66"/>
      <c r="C8" s="67"/>
      <c r="D8" s="54" t="s">
        <v>20</v>
      </c>
      <c r="E8" s="48" t="s">
        <v>36</v>
      </c>
      <c r="F8" s="49">
        <v>200</v>
      </c>
      <c r="G8" s="50">
        <v>4.78</v>
      </c>
      <c r="H8" s="50">
        <v>3.72</v>
      </c>
      <c r="I8" s="50">
        <v>13.14</v>
      </c>
      <c r="J8" s="51">
        <v>96.539464000000009</v>
      </c>
      <c r="K8" s="52" t="s">
        <v>129</v>
      </c>
      <c r="L8" s="53"/>
    </row>
    <row r="9" spans="1:12" ht="27" customHeight="1" x14ac:dyDescent="0.25">
      <c r="A9" s="65"/>
      <c r="B9" s="66"/>
      <c r="C9" s="67"/>
      <c r="D9" s="54" t="s">
        <v>21</v>
      </c>
      <c r="E9" s="55" t="s">
        <v>37</v>
      </c>
      <c r="F9" s="49">
        <v>40</v>
      </c>
      <c r="G9" s="50">
        <v>2.91</v>
      </c>
      <c r="H9" s="50">
        <v>0.68</v>
      </c>
      <c r="I9" s="50">
        <v>19.170000000000002</v>
      </c>
      <c r="J9" s="51">
        <v>94.239447900000002</v>
      </c>
      <c r="K9" s="52" t="s">
        <v>38</v>
      </c>
      <c r="L9" s="53"/>
    </row>
    <row r="10" spans="1:12" ht="15" x14ac:dyDescent="0.25">
      <c r="A10" s="65"/>
      <c r="B10" s="66"/>
      <c r="C10" s="67"/>
      <c r="D10" s="54" t="s">
        <v>138</v>
      </c>
      <c r="E10" s="48" t="s">
        <v>39</v>
      </c>
      <c r="F10" s="49">
        <v>30</v>
      </c>
      <c r="G10" s="50">
        <v>2.25</v>
      </c>
      <c r="H10" s="50">
        <v>2.94</v>
      </c>
      <c r="I10" s="50">
        <v>23.01</v>
      </c>
      <c r="J10" s="51">
        <v>126.678</v>
      </c>
      <c r="K10" s="52" t="s">
        <v>130</v>
      </c>
      <c r="L10" s="53"/>
    </row>
    <row r="11" spans="1:12" ht="15" x14ac:dyDescent="0.25">
      <c r="A11" s="30"/>
      <c r="B11" s="31"/>
      <c r="C11" s="32"/>
      <c r="D11" s="9" t="s">
        <v>30</v>
      </c>
      <c r="E11" s="6"/>
      <c r="F11" s="10">
        <v>500</v>
      </c>
      <c r="G11" s="27">
        <v>19.36</v>
      </c>
      <c r="H11" s="27">
        <v>25.14</v>
      </c>
      <c r="I11" s="27">
        <v>96.81</v>
      </c>
      <c r="J11" s="21">
        <f>IF(SUM(J6:J10)&gt;0,SUM(J6:J10),"")</f>
        <v>667.21367746923102</v>
      </c>
      <c r="K11" s="23"/>
      <c r="L11" s="25" t="str">
        <f>IF(SUM(L6:L10)&gt;0,SUM(L6:L10),"")</f>
        <v/>
      </c>
    </row>
    <row r="12" spans="1:12" ht="25.5" x14ac:dyDescent="0.25">
      <c r="A12" s="68">
        <v>1</v>
      </c>
      <c r="B12" s="69">
        <v>1</v>
      </c>
      <c r="C12" s="70" t="s">
        <v>23</v>
      </c>
      <c r="D12" s="54" t="s">
        <v>24</v>
      </c>
      <c r="E12" s="59" t="s">
        <v>40</v>
      </c>
      <c r="F12" s="49">
        <v>240</v>
      </c>
      <c r="G12" s="50">
        <v>6.89</v>
      </c>
      <c r="H12" s="50">
        <v>4.42</v>
      </c>
      <c r="I12" s="50">
        <v>33.5</v>
      </c>
      <c r="J12" s="51">
        <v>195.91681479111099</v>
      </c>
      <c r="K12" s="52" t="s">
        <v>41</v>
      </c>
      <c r="L12" s="53"/>
    </row>
    <row r="13" spans="1:12" ht="15" x14ac:dyDescent="0.25">
      <c r="A13" s="65"/>
      <c r="B13" s="66"/>
      <c r="C13" s="67"/>
      <c r="D13" s="54" t="s">
        <v>25</v>
      </c>
      <c r="E13" s="55" t="s">
        <v>42</v>
      </c>
      <c r="F13" s="49">
        <v>90</v>
      </c>
      <c r="G13" s="50">
        <v>13.13</v>
      </c>
      <c r="H13" s="50">
        <v>10.76</v>
      </c>
      <c r="I13" s="50">
        <v>2.19</v>
      </c>
      <c r="J13" s="51">
        <v>157.386835631754</v>
      </c>
      <c r="K13" s="52" t="s">
        <v>43</v>
      </c>
      <c r="L13" s="53"/>
    </row>
    <row r="14" spans="1:12" ht="25.5" x14ac:dyDescent="0.25">
      <c r="A14" s="65"/>
      <c r="B14" s="66"/>
      <c r="C14" s="67"/>
      <c r="D14" s="54" t="s">
        <v>26</v>
      </c>
      <c r="E14" s="55" t="s">
        <v>44</v>
      </c>
      <c r="F14" s="49">
        <v>155</v>
      </c>
      <c r="G14" s="50">
        <v>5.48</v>
      </c>
      <c r="H14" s="50">
        <v>3.65</v>
      </c>
      <c r="I14" s="50">
        <v>35.29</v>
      </c>
      <c r="J14" s="51">
        <v>195.36365975675668</v>
      </c>
      <c r="K14" s="52" t="s">
        <v>45</v>
      </c>
      <c r="L14" s="53"/>
    </row>
    <row r="15" spans="1:12" ht="25.5" x14ac:dyDescent="0.25">
      <c r="A15" s="65"/>
      <c r="B15" s="66"/>
      <c r="C15" s="67"/>
      <c r="D15" s="54" t="s">
        <v>27</v>
      </c>
      <c r="E15" s="48" t="s">
        <v>46</v>
      </c>
      <c r="F15" s="49">
        <v>200</v>
      </c>
      <c r="G15" s="50">
        <v>0.19</v>
      </c>
      <c r="H15" s="50">
        <v>0.04</v>
      </c>
      <c r="I15" s="50">
        <v>9.2200000000000006</v>
      </c>
      <c r="J15" s="51">
        <v>36.005279999999999</v>
      </c>
      <c r="K15" s="52" t="s">
        <v>47</v>
      </c>
      <c r="L15" s="53"/>
    </row>
    <row r="16" spans="1:12" ht="25.5" x14ac:dyDescent="0.25">
      <c r="A16" s="65"/>
      <c r="B16" s="66"/>
      <c r="C16" s="67"/>
      <c r="D16" s="54" t="s">
        <v>28</v>
      </c>
      <c r="E16" s="60" t="s">
        <v>48</v>
      </c>
      <c r="F16" s="49">
        <v>60</v>
      </c>
      <c r="G16" s="50">
        <v>4.74</v>
      </c>
      <c r="H16" s="50">
        <v>0.6</v>
      </c>
      <c r="I16" s="50">
        <v>30.96</v>
      </c>
      <c r="J16" s="51">
        <v>147.29999999999998</v>
      </c>
      <c r="K16" s="52" t="s">
        <v>49</v>
      </c>
      <c r="L16" s="53"/>
    </row>
    <row r="17" spans="1:12" ht="25.5" x14ac:dyDescent="0.25">
      <c r="A17" s="65"/>
      <c r="B17" s="66"/>
      <c r="C17" s="67"/>
      <c r="D17" s="54" t="s">
        <v>29</v>
      </c>
      <c r="E17" s="55" t="s">
        <v>50</v>
      </c>
      <c r="F17" s="49">
        <v>40</v>
      </c>
      <c r="G17" s="50">
        <v>2.64</v>
      </c>
      <c r="H17" s="50">
        <v>0.48</v>
      </c>
      <c r="I17" s="50">
        <v>16.68</v>
      </c>
      <c r="J17" s="51">
        <v>77.352000000000004</v>
      </c>
      <c r="K17" s="52" t="s">
        <v>51</v>
      </c>
      <c r="L17" s="53"/>
    </row>
    <row r="18" spans="1:12" ht="15" x14ac:dyDescent="0.25">
      <c r="A18" s="11"/>
      <c r="B18" s="8"/>
      <c r="C18" s="5"/>
      <c r="D18" s="9" t="s">
        <v>30</v>
      </c>
      <c r="E18" s="6"/>
      <c r="F18" s="10">
        <v>785</v>
      </c>
      <c r="G18" s="27">
        <f>IF(SUM(G12:G17)&gt;0,SUM(G12:G17),"")</f>
        <v>33.07</v>
      </c>
      <c r="H18" s="27">
        <v>24.95</v>
      </c>
      <c r="I18" s="27">
        <f>IF(SUM(I12:I17)&gt;0,SUM(I12:I17),"")</f>
        <v>127.84</v>
      </c>
      <c r="J18" s="21">
        <v>819.32</v>
      </c>
      <c r="K18" s="23"/>
      <c r="L18" s="25" t="str">
        <f>IF(SUM(L12:L17)&gt;0,SUM(L12:L17),"")</f>
        <v/>
      </c>
    </row>
    <row r="19" spans="1:12" ht="15.75" thickBot="1" x14ac:dyDescent="0.25">
      <c r="A19" s="12">
        <f>A6</f>
        <v>1</v>
      </c>
      <c r="B19" s="13">
        <f>B6</f>
        <v>1</v>
      </c>
      <c r="C19" s="71" t="s">
        <v>4</v>
      </c>
      <c r="D19" s="72"/>
      <c r="E19" s="14"/>
      <c r="F19" s="56">
        <f>F11+F18</f>
        <v>1285</v>
      </c>
      <c r="G19" s="57">
        <f>SUM(G6:G18)/2</f>
        <v>52.429999999999993</v>
      </c>
      <c r="H19" s="57">
        <f>SUM(H6:H18)/2</f>
        <v>47.585000000000008</v>
      </c>
      <c r="I19" s="57">
        <f>SUM(I6:I18)/2</f>
        <v>224.65000000000003</v>
      </c>
      <c r="J19" s="57">
        <f>SUM(J6:J18)/2</f>
        <v>1481.535972559042</v>
      </c>
      <c r="K19" s="57"/>
      <c r="L19" s="28">
        <f>SUM(L6:L18)/2</f>
        <v>0</v>
      </c>
    </row>
    <row r="20" spans="1:12" ht="25.5" x14ac:dyDescent="0.25">
      <c r="A20" s="62">
        <v>1</v>
      </c>
      <c r="B20" s="63">
        <v>2</v>
      </c>
      <c r="C20" s="64" t="s">
        <v>18</v>
      </c>
      <c r="D20" s="40" t="s">
        <v>19</v>
      </c>
      <c r="E20" s="41" t="s">
        <v>52</v>
      </c>
      <c r="F20" s="42">
        <v>170</v>
      </c>
      <c r="G20" s="43">
        <v>27.65</v>
      </c>
      <c r="H20" s="43">
        <v>20.3</v>
      </c>
      <c r="I20" s="43">
        <v>36.119999999999997</v>
      </c>
      <c r="J20" s="44">
        <v>438.07654000000002</v>
      </c>
      <c r="K20" s="45" t="s">
        <v>53</v>
      </c>
      <c r="L20" s="46"/>
    </row>
    <row r="21" spans="1:12" ht="25.5" x14ac:dyDescent="0.25">
      <c r="A21" s="65"/>
      <c r="B21" s="66"/>
      <c r="C21" s="67"/>
      <c r="D21" s="54" t="s">
        <v>20</v>
      </c>
      <c r="E21" s="48" t="s">
        <v>54</v>
      </c>
      <c r="F21" s="49">
        <v>200</v>
      </c>
      <c r="G21" s="50">
        <v>0.25</v>
      </c>
      <c r="H21" s="50">
        <v>0.05</v>
      </c>
      <c r="I21" s="50">
        <v>9.5399999999999991</v>
      </c>
      <c r="J21" s="51">
        <v>38.475580000000001</v>
      </c>
      <c r="K21" s="52" t="s">
        <v>55</v>
      </c>
      <c r="L21" s="53"/>
    </row>
    <row r="22" spans="1:12" ht="15" x14ac:dyDescent="0.25">
      <c r="A22" s="65"/>
      <c r="B22" s="66"/>
      <c r="C22" s="67"/>
      <c r="D22" s="54" t="s">
        <v>21</v>
      </c>
      <c r="E22" s="48" t="s">
        <v>37</v>
      </c>
      <c r="F22" s="49">
        <v>40</v>
      </c>
      <c r="G22" s="50">
        <v>3.08</v>
      </c>
      <c r="H22" s="50">
        <v>1.2</v>
      </c>
      <c r="I22" s="50">
        <v>21.32</v>
      </c>
      <c r="J22" s="51">
        <v>107.80799999999999</v>
      </c>
      <c r="K22" s="52" t="s">
        <v>38</v>
      </c>
      <c r="L22" s="53"/>
    </row>
    <row r="23" spans="1:12" ht="27" customHeight="1" x14ac:dyDescent="0.25">
      <c r="A23" s="65"/>
      <c r="B23" s="66"/>
      <c r="C23" s="67"/>
      <c r="D23" s="54" t="s">
        <v>22</v>
      </c>
      <c r="E23" s="55" t="s">
        <v>56</v>
      </c>
      <c r="F23" s="49">
        <v>100</v>
      </c>
      <c r="G23" s="50">
        <v>0.4</v>
      </c>
      <c r="H23" s="50">
        <v>0.4</v>
      </c>
      <c r="I23" s="50">
        <v>11.6</v>
      </c>
      <c r="J23" s="51">
        <v>48.68</v>
      </c>
      <c r="K23" s="52" t="s">
        <v>131</v>
      </c>
      <c r="L23" s="53"/>
    </row>
    <row r="24" spans="1:12" ht="15" x14ac:dyDescent="0.25">
      <c r="A24" s="30"/>
      <c r="B24" s="31"/>
      <c r="C24" s="32"/>
      <c r="D24" s="9" t="s">
        <v>30</v>
      </c>
      <c r="E24" s="6"/>
      <c r="F24" s="10">
        <v>510</v>
      </c>
      <c r="G24" s="27">
        <f>IF(SUM(G20:G23)&gt;0,SUM(G20:G23),"")</f>
        <v>31.379999999999995</v>
      </c>
      <c r="H24" s="27">
        <f>IF(SUM(H20:H23)&gt;0,SUM(H20:H23),"")</f>
        <v>21.95</v>
      </c>
      <c r="I24" s="27">
        <f>IF(SUM(I20:I23)&gt;0,SUM(I20:I23),"")</f>
        <v>78.579999999999984</v>
      </c>
      <c r="J24" s="21">
        <f>IF(SUM(J20:J23)&gt;0,SUM(J20:J23),"")</f>
        <v>633.04012</v>
      </c>
      <c r="K24" s="23"/>
      <c r="L24" s="25" t="str">
        <f>IF(SUM(L20:L23)&gt;0,SUM(L20:L23),"")</f>
        <v/>
      </c>
    </row>
    <row r="25" spans="1:12" ht="25.5" x14ac:dyDescent="0.25">
      <c r="A25" s="68">
        <v>1</v>
      </c>
      <c r="B25" s="69">
        <v>2</v>
      </c>
      <c r="C25" s="70" t="s">
        <v>23</v>
      </c>
      <c r="D25" s="54" t="s">
        <v>24</v>
      </c>
      <c r="E25" s="59" t="s">
        <v>57</v>
      </c>
      <c r="F25" s="49">
        <v>220</v>
      </c>
      <c r="G25" s="50">
        <v>1.76</v>
      </c>
      <c r="H25" s="50">
        <v>5.45</v>
      </c>
      <c r="I25" s="50">
        <v>9.39</v>
      </c>
      <c r="J25" s="51">
        <v>90.930575999999988</v>
      </c>
      <c r="K25" s="52" t="s">
        <v>58</v>
      </c>
      <c r="L25" s="53"/>
    </row>
    <row r="26" spans="1:12" ht="15" x14ac:dyDescent="0.25">
      <c r="A26" s="65"/>
      <c r="B26" s="66"/>
      <c r="C26" s="67"/>
      <c r="D26" s="61"/>
      <c r="E26" s="55" t="s">
        <v>59</v>
      </c>
      <c r="F26" s="49">
        <v>10</v>
      </c>
      <c r="G26" s="50">
        <v>2.36</v>
      </c>
      <c r="H26" s="50">
        <v>2.23</v>
      </c>
      <c r="I26" s="50">
        <v>0</v>
      </c>
      <c r="J26" s="51">
        <v>29.554079999999999</v>
      </c>
      <c r="K26" s="52" t="s">
        <v>134</v>
      </c>
      <c r="L26" s="53"/>
    </row>
    <row r="27" spans="1:12" ht="15" x14ac:dyDescent="0.25">
      <c r="A27" s="65"/>
      <c r="B27" s="66"/>
      <c r="C27" s="67"/>
      <c r="D27" s="54" t="s">
        <v>25</v>
      </c>
      <c r="E27" s="55" t="s">
        <v>60</v>
      </c>
      <c r="F27" s="49">
        <v>100</v>
      </c>
      <c r="G27" s="50">
        <v>11.16</v>
      </c>
      <c r="H27" s="50">
        <v>9.81</v>
      </c>
      <c r="I27" s="50">
        <v>8.24</v>
      </c>
      <c r="J27" s="51">
        <v>166.04719173333331</v>
      </c>
      <c r="K27" s="52" t="s">
        <v>61</v>
      </c>
      <c r="L27" s="53"/>
    </row>
    <row r="28" spans="1:12" ht="25.5" x14ac:dyDescent="0.25">
      <c r="A28" s="65"/>
      <c r="B28" s="66"/>
      <c r="C28" s="67"/>
      <c r="D28" s="54" t="s">
        <v>26</v>
      </c>
      <c r="E28" s="48" t="s">
        <v>62</v>
      </c>
      <c r="F28" s="49">
        <v>155</v>
      </c>
      <c r="G28" s="50">
        <v>8.89</v>
      </c>
      <c r="H28" s="50">
        <v>5.71</v>
      </c>
      <c r="I28" s="50">
        <v>46.52</v>
      </c>
      <c r="J28" s="51">
        <v>261.15080508648646</v>
      </c>
      <c r="K28" s="52" t="s">
        <v>63</v>
      </c>
      <c r="L28" s="53"/>
    </row>
    <row r="29" spans="1:12" ht="15" x14ac:dyDescent="0.25">
      <c r="A29" s="65"/>
      <c r="B29" s="66"/>
      <c r="C29" s="67"/>
      <c r="D29" s="54" t="s">
        <v>27</v>
      </c>
      <c r="E29" s="60" t="s">
        <v>64</v>
      </c>
      <c r="F29" s="49">
        <v>200</v>
      </c>
      <c r="G29" s="50">
        <v>0</v>
      </c>
      <c r="H29" s="50">
        <v>0</v>
      </c>
      <c r="I29" s="50">
        <v>22.33</v>
      </c>
      <c r="J29" s="51">
        <v>91.532499999999985</v>
      </c>
      <c r="K29" s="52" t="s">
        <v>132</v>
      </c>
      <c r="L29" s="53"/>
    </row>
    <row r="30" spans="1:12" ht="25.5" x14ac:dyDescent="0.25">
      <c r="A30" s="65"/>
      <c r="B30" s="66"/>
      <c r="C30" s="67"/>
      <c r="D30" s="54" t="s">
        <v>28</v>
      </c>
      <c r="E30" s="55" t="s">
        <v>48</v>
      </c>
      <c r="F30" s="49">
        <v>40</v>
      </c>
      <c r="G30" s="50">
        <v>2.64</v>
      </c>
      <c r="H30" s="50">
        <v>0.26</v>
      </c>
      <c r="I30" s="50">
        <v>18.760000000000002</v>
      </c>
      <c r="J30" s="51">
        <v>89.560399999999987</v>
      </c>
      <c r="K30" s="52" t="s">
        <v>49</v>
      </c>
      <c r="L30" s="53"/>
    </row>
    <row r="31" spans="1:12" ht="25.5" x14ac:dyDescent="0.25">
      <c r="A31" s="65"/>
      <c r="B31" s="66"/>
      <c r="C31" s="67"/>
      <c r="D31" s="54" t="s">
        <v>29</v>
      </c>
      <c r="E31" s="48" t="s">
        <v>50</v>
      </c>
      <c r="F31" s="49">
        <v>40</v>
      </c>
      <c r="G31" s="50">
        <v>2.64</v>
      </c>
      <c r="H31" s="50">
        <v>0.48</v>
      </c>
      <c r="I31" s="50">
        <v>16.68</v>
      </c>
      <c r="J31" s="51">
        <v>77.352000000000004</v>
      </c>
      <c r="K31" s="52" t="s">
        <v>51</v>
      </c>
      <c r="L31" s="53"/>
    </row>
    <row r="32" spans="1:12" ht="15" x14ac:dyDescent="0.25">
      <c r="A32" s="65"/>
      <c r="B32" s="66"/>
      <c r="C32" s="67"/>
      <c r="D32" s="47"/>
      <c r="E32" s="48" t="s">
        <v>65</v>
      </c>
      <c r="F32" s="49">
        <v>10</v>
      </c>
      <c r="G32" s="50">
        <v>0.24</v>
      </c>
      <c r="H32" s="50">
        <v>1.32</v>
      </c>
      <c r="I32" s="50">
        <v>0.33</v>
      </c>
      <c r="J32" s="51">
        <v>14.342480000000002</v>
      </c>
      <c r="K32" s="52" t="s">
        <v>133</v>
      </c>
      <c r="L32" s="53"/>
    </row>
    <row r="33" spans="1:12" ht="15" x14ac:dyDescent="0.25">
      <c r="A33" s="11"/>
      <c r="B33" s="8"/>
      <c r="C33" s="5"/>
      <c r="D33" s="9" t="s">
        <v>30</v>
      </c>
      <c r="E33" s="6"/>
      <c r="F33" s="10">
        <v>775</v>
      </c>
      <c r="G33" s="27">
        <f>IF(SUM(G25:G32)&gt;0,SUM(G25:G32),"")</f>
        <v>29.69</v>
      </c>
      <c r="H33" s="27">
        <v>28.27</v>
      </c>
      <c r="I33" s="27">
        <f>IF(SUM(I25:I32)&gt;0,SUM(I25:I32),"")</f>
        <v>122.25000000000001</v>
      </c>
      <c r="J33" s="21">
        <v>824.47</v>
      </c>
      <c r="K33" s="23"/>
      <c r="L33" s="25" t="str">
        <f>IF(SUM(L25:L32)&gt;0,SUM(L25:L32),"")</f>
        <v/>
      </c>
    </row>
    <row r="34" spans="1:12" ht="15.75" thickBot="1" x14ac:dyDescent="0.25">
      <c r="A34" s="12">
        <f>A20</f>
        <v>1</v>
      </c>
      <c r="B34" s="13">
        <f>B20</f>
        <v>2</v>
      </c>
      <c r="C34" s="71" t="s">
        <v>4</v>
      </c>
      <c r="D34" s="72"/>
      <c r="E34" s="58"/>
      <c r="F34" s="56">
        <f>F24+F33</f>
        <v>1285</v>
      </c>
      <c r="G34" s="57">
        <f>SUM(G20:G33)/2</f>
        <v>61.069999999999993</v>
      </c>
      <c r="H34" s="57">
        <f>SUM(H20:H33)/2</f>
        <v>48.714999999999996</v>
      </c>
      <c r="I34" s="57">
        <f>SUM(I20:I33)/2</f>
        <v>200.82999999999998</v>
      </c>
      <c r="J34" s="57">
        <f>SUM(J20:J33)/2</f>
        <v>1455.5101364099096</v>
      </c>
      <c r="K34" s="57"/>
      <c r="L34" s="28">
        <f>SUM(L20:L33)/2</f>
        <v>0</v>
      </c>
    </row>
    <row r="35" spans="1:12" ht="25.5" x14ac:dyDescent="0.25">
      <c r="A35" s="62">
        <v>1</v>
      </c>
      <c r="B35" s="63">
        <v>3</v>
      </c>
      <c r="C35" s="64" t="s">
        <v>18</v>
      </c>
      <c r="D35" s="40" t="s">
        <v>19</v>
      </c>
      <c r="E35" s="41" t="s">
        <v>66</v>
      </c>
      <c r="F35" s="42">
        <v>205</v>
      </c>
      <c r="G35" s="43">
        <v>5.74</v>
      </c>
      <c r="H35" s="43">
        <v>7.92</v>
      </c>
      <c r="I35" s="43">
        <v>40.200000000000003</v>
      </c>
      <c r="J35" s="44">
        <v>253.87362550018378</v>
      </c>
      <c r="K35" s="45" t="s">
        <v>67</v>
      </c>
      <c r="L35" s="46"/>
    </row>
    <row r="36" spans="1:12" ht="15" x14ac:dyDescent="0.25">
      <c r="A36" s="65"/>
      <c r="B36" s="66"/>
      <c r="C36" s="67"/>
      <c r="D36" s="47"/>
      <c r="E36" s="48" t="s">
        <v>68</v>
      </c>
      <c r="F36" s="49">
        <v>50</v>
      </c>
      <c r="G36" s="50">
        <v>6.31</v>
      </c>
      <c r="H36" s="50">
        <v>5.55</v>
      </c>
      <c r="I36" s="50">
        <v>17.38</v>
      </c>
      <c r="J36" s="51">
        <v>146.53528</v>
      </c>
      <c r="K36" s="52" t="s">
        <v>69</v>
      </c>
      <c r="L36" s="53"/>
    </row>
    <row r="37" spans="1:12" ht="15" x14ac:dyDescent="0.25">
      <c r="A37" s="65"/>
      <c r="B37" s="66"/>
      <c r="C37" s="67"/>
      <c r="D37" s="61" t="s">
        <v>21</v>
      </c>
      <c r="E37" s="48" t="s">
        <v>37</v>
      </c>
      <c r="F37" s="49">
        <v>50</v>
      </c>
      <c r="G37" s="50">
        <v>3.64</v>
      </c>
      <c r="H37" s="50">
        <v>0.85</v>
      </c>
      <c r="I37" s="50">
        <v>23.96</v>
      </c>
      <c r="J37" s="51">
        <v>117.79930987500001</v>
      </c>
      <c r="K37" s="52" t="s">
        <v>38</v>
      </c>
      <c r="L37" s="53"/>
    </row>
    <row r="38" spans="1:12" ht="27" customHeight="1" x14ac:dyDescent="0.25">
      <c r="A38" s="65"/>
      <c r="B38" s="66"/>
      <c r="C38" s="67"/>
      <c r="D38" s="54" t="s">
        <v>20</v>
      </c>
      <c r="E38" s="55" t="s">
        <v>70</v>
      </c>
      <c r="F38" s="49">
        <v>200</v>
      </c>
      <c r="G38" s="50">
        <v>3.14</v>
      </c>
      <c r="H38" s="50">
        <v>3.21</v>
      </c>
      <c r="I38" s="50">
        <v>14.39</v>
      </c>
      <c r="J38" s="51">
        <v>96.371359999999981</v>
      </c>
      <c r="K38" s="52" t="s">
        <v>71</v>
      </c>
      <c r="L38" s="53"/>
    </row>
    <row r="39" spans="1:12" ht="15" x14ac:dyDescent="0.25">
      <c r="A39" s="30"/>
      <c r="B39" s="31"/>
      <c r="C39" s="32"/>
      <c r="D39" s="9" t="s">
        <v>30</v>
      </c>
      <c r="E39" s="6"/>
      <c r="F39" s="10">
        <v>505</v>
      </c>
      <c r="G39" s="27">
        <f>IF(SUM(G35:G38)&gt;0,SUM(G35:G38),"")</f>
        <v>18.830000000000002</v>
      </c>
      <c r="H39" s="27">
        <f>IF(SUM(H35:H38)&gt;0,SUM(H35:H38),"")</f>
        <v>17.529999999999998</v>
      </c>
      <c r="I39" s="27">
        <f>IF(SUM(I35:I38)&gt;0,SUM(I35:I38),"")</f>
        <v>95.929999999999993</v>
      </c>
      <c r="J39" s="21">
        <f>IF(SUM(J35:J38)&gt;0,SUM(J35:J38),"")</f>
        <v>614.57957537518371</v>
      </c>
      <c r="K39" s="23"/>
      <c r="L39" s="25" t="str">
        <f>IF(SUM(L35:L38)&gt;0,SUM(L35:L38),"")</f>
        <v/>
      </c>
    </row>
    <row r="40" spans="1:12" ht="25.5" x14ac:dyDescent="0.25">
      <c r="A40" s="68">
        <v>1</v>
      </c>
      <c r="B40" s="69">
        <v>3</v>
      </c>
      <c r="C40" s="70" t="s">
        <v>23</v>
      </c>
      <c r="D40" s="54" t="s">
        <v>24</v>
      </c>
      <c r="E40" s="59" t="s">
        <v>72</v>
      </c>
      <c r="F40" s="49">
        <v>250</v>
      </c>
      <c r="G40" s="50">
        <v>2.02</v>
      </c>
      <c r="H40" s="50">
        <v>6.17</v>
      </c>
      <c r="I40" s="50">
        <v>15</v>
      </c>
      <c r="J40" s="51">
        <v>118.652242</v>
      </c>
      <c r="K40" s="52" t="s">
        <v>73</v>
      </c>
      <c r="L40" s="53"/>
    </row>
    <row r="41" spans="1:12" ht="15" x14ac:dyDescent="0.25">
      <c r="A41" s="65"/>
      <c r="B41" s="66"/>
      <c r="C41" s="67"/>
      <c r="D41" s="61"/>
      <c r="E41" s="55" t="s">
        <v>59</v>
      </c>
      <c r="F41" s="49">
        <v>10</v>
      </c>
      <c r="G41" s="50">
        <v>2.36</v>
      </c>
      <c r="H41" s="50">
        <v>2.23</v>
      </c>
      <c r="I41" s="50">
        <v>0</v>
      </c>
      <c r="J41" s="51">
        <v>29.554079999999999</v>
      </c>
      <c r="K41" s="52" t="s">
        <v>134</v>
      </c>
      <c r="L41" s="53"/>
    </row>
    <row r="42" spans="1:12" ht="25.5" x14ac:dyDescent="0.25">
      <c r="A42" s="65"/>
      <c r="B42" s="66"/>
      <c r="C42" s="67"/>
      <c r="D42" s="54" t="s">
        <v>25</v>
      </c>
      <c r="E42" s="55" t="s">
        <v>74</v>
      </c>
      <c r="F42" s="49">
        <v>240</v>
      </c>
      <c r="G42" s="50">
        <v>23.95</v>
      </c>
      <c r="H42" s="50">
        <v>24.18</v>
      </c>
      <c r="I42" s="50">
        <v>23.84</v>
      </c>
      <c r="J42" s="51">
        <v>406.68043840000001</v>
      </c>
      <c r="K42" s="52" t="s">
        <v>75</v>
      </c>
      <c r="L42" s="53"/>
    </row>
    <row r="43" spans="1:12" ht="15" x14ac:dyDescent="0.25">
      <c r="A43" s="65"/>
      <c r="B43" s="66"/>
      <c r="C43" s="67"/>
      <c r="D43" s="54" t="s">
        <v>27</v>
      </c>
      <c r="E43" s="48" t="s">
        <v>76</v>
      </c>
      <c r="F43" s="49">
        <v>200</v>
      </c>
      <c r="G43" s="50">
        <v>0</v>
      </c>
      <c r="H43" s="50">
        <v>0</v>
      </c>
      <c r="I43" s="50">
        <v>18.95</v>
      </c>
      <c r="J43" s="51">
        <v>70.710400000000007</v>
      </c>
      <c r="K43" s="52" t="s">
        <v>135</v>
      </c>
      <c r="L43" s="53"/>
    </row>
    <row r="44" spans="1:12" ht="25.5" x14ac:dyDescent="0.25">
      <c r="A44" s="65"/>
      <c r="B44" s="66"/>
      <c r="C44" s="67"/>
      <c r="D44" s="54" t="s">
        <v>28</v>
      </c>
      <c r="E44" s="60" t="s">
        <v>48</v>
      </c>
      <c r="F44" s="49">
        <v>40</v>
      </c>
      <c r="G44" s="50">
        <v>2.64</v>
      </c>
      <c r="H44" s="50">
        <v>0.26</v>
      </c>
      <c r="I44" s="50">
        <v>18.760000000000002</v>
      </c>
      <c r="J44" s="51">
        <v>89.560399999999987</v>
      </c>
      <c r="K44" s="52" t="s">
        <v>49</v>
      </c>
      <c r="L44" s="53"/>
    </row>
    <row r="45" spans="1:12" ht="25.5" x14ac:dyDescent="0.25">
      <c r="A45" s="65"/>
      <c r="B45" s="66"/>
      <c r="C45" s="67"/>
      <c r="D45" s="54" t="s">
        <v>29</v>
      </c>
      <c r="E45" s="55" t="s">
        <v>50</v>
      </c>
      <c r="F45" s="49">
        <v>40</v>
      </c>
      <c r="G45" s="50">
        <v>2.64</v>
      </c>
      <c r="H45" s="50">
        <v>0.48</v>
      </c>
      <c r="I45" s="50">
        <v>16.68</v>
      </c>
      <c r="J45" s="51">
        <v>77.352000000000004</v>
      </c>
      <c r="K45" s="52" t="s">
        <v>51</v>
      </c>
      <c r="L45" s="53"/>
    </row>
    <row r="46" spans="1:12" ht="15" x14ac:dyDescent="0.25">
      <c r="A46" s="65"/>
      <c r="B46" s="66"/>
      <c r="C46" s="67"/>
      <c r="D46" s="61"/>
      <c r="E46" s="48" t="s">
        <v>65</v>
      </c>
      <c r="F46" s="49">
        <v>10</v>
      </c>
      <c r="G46" s="50">
        <v>0.24</v>
      </c>
      <c r="H46" s="50">
        <v>1.32</v>
      </c>
      <c r="I46" s="50">
        <v>0.33</v>
      </c>
      <c r="J46" s="51">
        <v>14.342480000000002</v>
      </c>
      <c r="K46" s="52" t="s">
        <v>133</v>
      </c>
      <c r="L46" s="53"/>
    </row>
    <row r="47" spans="1:12" ht="15" x14ac:dyDescent="0.25">
      <c r="A47" s="30"/>
      <c r="B47" s="31"/>
      <c r="C47" s="32"/>
      <c r="D47" s="9" t="s">
        <v>30</v>
      </c>
      <c r="E47" s="6"/>
      <c r="F47" s="10">
        <v>790</v>
      </c>
      <c r="G47" s="27">
        <f>IF(SUM(G40:G46)&gt;0,SUM(G40:G46),"")</f>
        <v>33.85</v>
      </c>
      <c r="H47" s="27">
        <f>IF(SUM(H40:H46)&gt;0,SUM(H40:H46),"")</f>
        <v>34.639999999999993</v>
      </c>
      <c r="I47" s="27">
        <v>123.55</v>
      </c>
      <c r="J47" s="21">
        <v>826.85</v>
      </c>
      <c r="K47" s="23"/>
      <c r="L47" s="25" t="str">
        <f>IF(SUM(L40:L46)&gt;0,SUM(L40:L46),"")</f>
        <v/>
      </c>
    </row>
    <row r="48" spans="1:12" ht="15.75" thickBot="1" x14ac:dyDescent="0.25">
      <c r="A48" s="12">
        <f>A35</f>
        <v>1</v>
      </c>
      <c r="B48" s="13">
        <f>B35</f>
        <v>3</v>
      </c>
      <c r="C48" s="71" t="s">
        <v>4</v>
      </c>
      <c r="D48" s="72"/>
      <c r="E48" s="58"/>
      <c r="F48" s="56">
        <f>F39+F47</f>
        <v>1295</v>
      </c>
      <c r="G48" s="57">
        <f>SUM(G35:G47)/2</f>
        <v>52.680000000000007</v>
      </c>
      <c r="H48" s="57">
        <f>SUM(H35:H47)/2</f>
        <v>52.169999999999987</v>
      </c>
      <c r="I48" s="57">
        <f>SUM(I35:I47)/2</f>
        <v>204.48499999999999</v>
      </c>
      <c r="J48" s="57">
        <f>SUM(J35:J47)/2</f>
        <v>1431.4305955751836</v>
      </c>
      <c r="K48" s="57"/>
      <c r="L48" s="28">
        <f>SUM(L35:L47)/2</f>
        <v>0</v>
      </c>
    </row>
    <row r="49" spans="1:12" ht="25.5" x14ac:dyDescent="0.25">
      <c r="A49" s="62">
        <v>1</v>
      </c>
      <c r="B49" s="63">
        <v>4</v>
      </c>
      <c r="C49" s="64" t="s">
        <v>18</v>
      </c>
      <c r="D49" s="40" t="s">
        <v>19</v>
      </c>
      <c r="E49" s="41" t="s">
        <v>98</v>
      </c>
      <c r="F49" s="42">
        <v>200</v>
      </c>
      <c r="G49" s="43">
        <v>11.42</v>
      </c>
      <c r="H49" s="43">
        <v>17.04</v>
      </c>
      <c r="I49" s="43">
        <v>38.53</v>
      </c>
      <c r="J49" s="44">
        <v>353.81500000000005</v>
      </c>
      <c r="K49" s="45" t="s">
        <v>99</v>
      </c>
      <c r="L49" s="46"/>
    </row>
    <row r="50" spans="1:12" ht="25.5" x14ac:dyDescent="0.25">
      <c r="A50" s="65"/>
      <c r="B50" s="66"/>
      <c r="C50" s="67"/>
      <c r="D50" s="54" t="s">
        <v>20</v>
      </c>
      <c r="E50" s="48" t="s">
        <v>54</v>
      </c>
      <c r="F50" s="49">
        <v>200</v>
      </c>
      <c r="G50" s="50">
        <v>0.25</v>
      </c>
      <c r="H50" s="50">
        <v>0.05</v>
      </c>
      <c r="I50" s="50">
        <v>9.5399999999999991</v>
      </c>
      <c r="J50" s="51">
        <v>38.475580000000001</v>
      </c>
      <c r="K50" s="52" t="s">
        <v>55</v>
      </c>
      <c r="L50" s="53"/>
    </row>
    <row r="51" spans="1:12" ht="25.5" x14ac:dyDescent="0.25">
      <c r="A51" s="65"/>
      <c r="B51" s="66"/>
      <c r="C51" s="67"/>
      <c r="D51" s="54" t="s">
        <v>21</v>
      </c>
      <c r="E51" s="48" t="s">
        <v>48</v>
      </c>
      <c r="F51" s="49">
        <v>40</v>
      </c>
      <c r="G51" s="50">
        <v>3.16</v>
      </c>
      <c r="H51" s="50">
        <v>0.4</v>
      </c>
      <c r="I51" s="50">
        <v>20.64</v>
      </c>
      <c r="J51" s="51">
        <v>98.2</v>
      </c>
      <c r="K51" s="52" t="s">
        <v>49</v>
      </c>
      <c r="L51" s="53"/>
    </row>
    <row r="52" spans="1:12" ht="27" customHeight="1" x14ac:dyDescent="0.25">
      <c r="A52" s="65"/>
      <c r="B52" s="66"/>
      <c r="C52" s="67"/>
      <c r="D52" s="54" t="s">
        <v>21</v>
      </c>
      <c r="E52" s="55" t="s">
        <v>37</v>
      </c>
      <c r="F52" s="49">
        <v>50</v>
      </c>
      <c r="G52" s="50">
        <v>3.85</v>
      </c>
      <c r="H52" s="50">
        <v>1.5</v>
      </c>
      <c r="I52" s="50">
        <v>26.65</v>
      </c>
      <c r="J52" s="51">
        <v>134.75999999999996</v>
      </c>
      <c r="K52" s="52" t="s">
        <v>38</v>
      </c>
      <c r="L52" s="53"/>
    </row>
    <row r="53" spans="1:12" ht="15" x14ac:dyDescent="0.25">
      <c r="A53" s="65"/>
      <c r="B53" s="66"/>
      <c r="C53" s="67"/>
      <c r="D53" s="54"/>
      <c r="E53" s="48" t="s">
        <v>35</v>
      </c>
      <c r="F53" s="49">
        <v>10</v>
      </c>
      <c r="G53" s="50">
        <v>0.08</v>
      </c>
      <c r="H53" s="50">
        <v>7.25</v>
      </c>
      <c r="I53" s="50">
        <v>0.13</v>
      </c>
      <c r="J53" s="51">
        <v>66.063999999999993</v>
      </c>
      <c r="K53" s="52" t="s">
        <v>128</v>
      </c>
      <c r="L53" s="53"/>
    </row>
    <row r="54" spans="1:12" ht="15" x14ac:dyDescent="0.25">
      <c r="A54" s="30"/>
      <c r="B54" s="31"/>
      <c r="C54" s="32"/>
      <c r="D54" s="9" t="s">
        <v>30</v>
      </c>
      <c r="E54" s="6"/>
      <c r="F54" s="10">
        <v>500</v>
      </c>
      <c r="G54" s="27">
        <v>19.760000000000002</v>
      </c>
      <c r="H54" s="27">
        <f>IF(SUM(H49:H53)&gt;0,SUM(H49:H53),"")</f>
        <v>26.24</v>
      </c>
      <c r="I54" s="27">
        <f>IF(SUM(I49:I53)&gt;0,SUM(I49:I53),"")</f>
        <v>95.490000000000009</v>
      </c>
      <c r="J54" s="21">
        <f>IF(SUM(J49:J53)&gt;0,SUM(J49:J53),"")</f>
        <v>691.31457999999998</v>
      </c>
      <c r="K54" s="23"/>
      <c r="L54" s="25" t="str">
        <f>IF(SUM(L49:L53)&gt;0,SUM(L49:L53),"")</f>
        <v/>
      </c>
    </row>
    <row r="55" spans="1:12" ht="25.5" x14ac:dyDescent="0.25">
      <c r="A55" s="68">
        <v>1</v>
      </c>
      <c r="B55" s="69">
        <v>4</v>
      </c>
      <c r="C55" s="70" t="s">
        <v>23</v>
      </c>
      <c r="D55" s="54" t="s">
        <v>24</v>
      </c>
      <c r="E55" s="59" t="s">
        <v>80</v>
      </c>
      <c r="F55" s="49">
        <v>200</v>
      </c>
      <c r="G55" s="50">
        <v>4.4000000000000004</v>
      </c>
      <c r="H55" s="50">
        <v>3.99</v>
      </c>
      <c r="I55" s="50">
        <v>17.73</v>
      </c>
      <c r="J55" s="51">
        <v>122.59803943183999</v>
      </c>
      <c r="K55" s="52" t="s">
        <v>81</v>
      </c>
      <c r="L55" s="53"/>
    </row>
    <row r="56" spans="1:12" ht="15" x14ac:dyDescent="0.25">
      <c r="A56" s="65"/>
      <c r="B56" s="66"/>
      <c r="C56" s="67"/>
      <c r="D56" s="61"/>
      <c r="E56" s="55" t="s">
        <v>59</v>
      </c>
      <c r="F56" s="49">
        <v>10</v>
      </c>
      <c r="G56" s="50">
        <v>2.36</v>
      </c>
      <c r="H56" s="50">
        <v>2.23</v>
      </c>
      <c r="I56" s="50">
        <v>0</v>
      </c>
      <c r="J56" s="51">
        <v>29.554079999999999</v>
      </c>
      <c r="K56" s="52" t="s">
        <v>134</v>
      </c>
      <c r="L56" s="53"/>
    </row>
    <row r="57" spans="1:12" ht="25.5" x14ac:dyDescent="0.25">
      <c r="A57" s="65"/>
      <c r="B57" s="66"/>
      <c r="C57" s="67"/>
      <c r="D57" s="54" t="s">
        <v>25</v>
      </c>
      <c r="E57" s="55" t="s">
        <v>82</v>
      </c>
      <c r="F57" s="49">
        <v>90</v>
      </c>
      <c r="G57" s="50">
        <v>13.95</v>
      </c>
      <c r="H57" s="50">
        <v>10.55</v>
      </c>
      <c r="I57" s="50">
        <v>14.26</v>
      </c>
      <c r="J57" s="51">
        <v>207.34927783199998</v>
      </c>
      <c r="K57" s="52" t="s">
        <v>83</v>
      </c>
      <c r="L57" s="53"/>
    </row>
    <row r="58" spans="1:12" ht="25.5" x14ac:dyDescent="0.25">
      <c r="A58" s="65"/>
      <c r="B58" s="66"/>
      <c r="C58" s="67"/>
      <c r="D58" s="54" t="s">
        <v>26</v>
      </c>
      <c r="E58" s="48" t="s">
        <v>84</v>
      </c>
      <c r="F58" s="49">
        <v>150</v>
      </c>
      <c r="G58" s="50">
        <v>3.5</v>
      </c>
      <c r="H58" s="50">
        <v>12.58</v>
      </c>
      <c r="I58" s="50">
        <v>33.53</v>
      </c>
      <c r="J58" s="51">
        <v>260.74511644680001</v>
      </c>
      <c r="K58" s="52" t="s">
        <v>85</v>
      </c>
      <c r="L58" s="53"/>
    </row>
    <row r="59" spans="1:12" ht="25.5" x14ac:dyDescent="0.25">
      <c r="A59" s="65"/>
      <c r="B59" s="66"/>
      <c r="C59" s="67"/>
      <c r="D59" s="54" t="s">
        <v>27</v>
      </c>
      <c r="E59" s="60" t="s">
        <v>86</v>
      </c>
      <c r="F59" s="49">
        <v>200</v>
      </c>
      <c r="G59" s="50">
        <v>0.53</v>
      </c>
      <c r="H59" s="50">
        <v>0.06</v>
      </c>
      <c r="I59" s="50">
        <v>32.22</v>
      </c>
      <c r="J59" s="51">
        <v>122.85033287999998</v>
      </c>
      <c r="K59" s="52" t="s">
        <v>87</v>
      </c>
      <c r="L59" s="53"/>
    </row>
    <row r="60" spans="1:12" ht="25.5" x14ac:dyDescent="0.25">
      <c r="A60" s="65"/>
      <c r="B60" s="66"/>
      <c r="C60" s="67"/>
      <c r="D60" s="54" t="s">
        <v>28</v>
      </c>
      <c r="E60" s="55" t="s">
        <v>48</v>
      </c>
      <c r="F60" s="49">
        <v>40</v>
      </c>
      <c r="G60" s="50">
        <v>2.64</v>
      </c>
      <c r="H60" s="50">
        <v>0.26</v>
      </c>
      <c r="I60" s="50">
        <v>18.760000000000002</v>
      </c>
      <c r="J60" s="51">
        <v>89.560399999999987</v>
      </c>
      <c r="K60" s="52" t="s">
        <v>49</v>
      </c>
      <c r="L60" s="53"/>
    </row>
    <row r="61" spans="1:12" ht="25.5" x14ac:dyDescent="0.25">
      <c r="A61" s="65"/>
      <c r="B61" s="66"/>
      <c r="C61" s="67"/>
      <c r="D61" s="54" t="s">
        <v>29</v>
      </c>
      <c r="E61" s="48" t="s">
        <v>50</v>
      </c>
      <c r="F61" s="49">
        <v>40</v>
      </c>
      <c r="G61" s="50">
        <v>2.64</v>
      </c>
      <c r="H61" s="50">
        <v>0.48</v>
      </c>
      <c r="I61" s="50">
        <v>16.68</v>
      </c>
      <c r="J61" s="51">
        <v>77.352000000000004</v>
      </c>
      <c r="K61" s="52" t="s">
        <v>51</v>
      </c>
      <c r="L61" s="53"/>
    </row>
    <row r="62" spans="1:12" ht="25.5" x14ac:dyDescent="0.25">
      <c r="A62" s="65"/>
      <c r="B62" s="66"/>
      <c r="C62" s="67"/>
      <c r="D62" s="47"/>
      <c r="E62" s="48" t="s">
        <v>88</v>
      </c>
      <c r="F62" s="49">
        <v>30</v>
      </c>
      <c r="G62" s="50">
        <v>0.18</v>
      </c>
      <c r="H62" s="50">
        <v>1.1100000000000001</v>
      </c>
      <c r="I62" s="50">
        <v>1.1599999999999999</v>
      </c>
      <c r="J62" s="51">
        <v>15.228293300999999</v>
      </c>
      <c r="K62" s="52" t="s">
        <v>89</v>
      </c>
      <c r="L62" s="53"/>
    </row>
    <row r="63" spans="1:12" ht="15" x14ac:dyDescent="0.25">
      <c r="A63" s="11"/>
      <c r="B63" s="8"/>
      <c r="C63" s="5"/>
      <c r="D63" s="9" t="s">
        <v>30</v>
      </c>
      <c r="E63" s="6"/>
      <c r="F63" s="10">
        <v>760</v>
      </c>
      <c r="G63" s="27">
        <f>IF(SUM(G55:G62)&gt;0,SUM(G55:G62),"")</f>
        <v>30.200000000000003</v>
      </c>
      <c r="H63" s="27">
        <f>IF(SUM(H55:H62)&gt;0,SUM(H55:H62),"")</f>
        <v>31.26</v>
      </c>
      <c r="I63" s="27">
        <f>IF(SUM(I55:I62)&gt;0,SUM(I55:I62),"")</f>
        <v>134.34</v>
      </c>
      <c r="J63" s="21">
        <f>IF(SUM(J55:J62)&gt;0,SUM(J55:J62),"")</f>
        <v>925.23753989163993</v>
      </c>
      <c r="K63" s="23"/>
      <c r="L63" s="25" t="str">
        <f>IF(SUM(L55:L62)&gt;0,SUM(L55:L62),"")</f>
        <v/>
      </c>
    </row>
    <row r="64" spans="1:12" ht="15.75" thickBot="1" x14ac:dyDescent="0.25">
      <c r="A64" s="12">
        <f>A49</f>
        <v>1</v>
      </c>
      <c r="B64" s="13">
        <f>B49</f>
        <v>4</v>
      </c>
      <c r="C64" s="71" t="s">
        <v>4</v>
      </c>
      <c r="D64" s="72"/>
      <c r="E64" s="58"/>
      <c r="F64" s="56">
        <f>F54+F63</f>
        <v>1260</v>
      </c>
      <c r="G64" s="57">
        <f>SUM(G49:G63)/2</f>
        <v>49.46</v>
      </c>
      <c r="H64" s="57">
        <f>SUM(H49:H63)/2</f>
        <v>57.500000000000007</v>
      </c>
      <c r="I64" s="57">
        <f>SUM(I49:I63)/2</f>
        <v>229.83000000000004</v>
      </c>
      <c r="J64" s="57">
        <f>SUM(J49:J63)/2</f>
        <v>1616.5521198916399</v>
      </c>
      <c r="K64" s="57"/>
      <c r="L64" s="28">
        <f>SUM(L49:L63)/2</f>
        <v>0</v>
      </c>
    </row>
    <row r="65" spans="1:12" ht="25.5" x14ac:dyDescent="0.25">
      <c r="A65" s="62">
        <v>1</v>
      </c>
      <c r="B65" s="63">
        <v>5</v>
      </c>
      <c r="C65" s="64" t="s">
        <v>18</v>
      </c>
      <c r="D65" s="40" t="s">
        <v>19</v>
      </c>
      <c r="E65" s="41" t="s">
        <v>90</v>
      </c>
      <c r="F65" s="42">
        <v>225</v>
      </c>
      <c r="G65" s="43">
        <v>7.94</v>
      </c>
      <c r="H65" s="43">
        <v>10.01</v>
      </c>
      <c r="I65" s="43">
        <v>37.94</v>
      </c>
      <c r="J65" s="44">
        <v>271.44897913945931</v>
      </c>
      <c r="K65" s="45" t="s">
        <v>91</v>
      </c>
      <c r="L65" s="46"/>
    </row>
    <row r="66" spans="1:12" ht="15" x14ac:dyDescent="0.25">
      <c r="A66" s="65"/>
      <c r="B66" s="66"/>
      <c r="C66" s="67"/>
      <c r="D66" s="47"/>
      <c r="E66" s="48" t="s">
        <v>35</v>
      </c>
      <c r="F66" s="49">
        <v>10</v>
      </c>
      <c r="G66" s="50">
        <v>0.08</v>
      </c>
      <c r="H66" s="50">
        <v>7.25</v>
      </c>
      <c r="I66" s="50">
        <v>0.13</v>
      </c>
      <c r="J66" s="51">
        <v>66.063999999999993</v>
      </c>
      <c r="K66" s="52" t="s">
        <v>128</v>
      </c>
      <c r="L66" s="53"/>
    </row>
    <row r="67" spans="1:12" ht="15" x14ac:dyDescent="0.25">
      <c r="A67" s="65"/>
      <c r="B67" s="66"/>
      <c r="C67" s="67"/>
      <c r="D67" s="54" t="s">
        <v>20</v>
      </c>
      <c r="E67" s="48" t="s">
        <v>36</v>
      </c>
      <c r="F67" s="49">
        <v>200</v>
      </c>
      <c r="G67" s="50">
        <v>3.78</v>
      </c>
      <c r="H67" s="50">
        <v>3.72</v>
      </c>
      <c r="I67" s="50">
        <v>13.14</v>
      </c>
      <c r="J67" s="51">
        <v>96.539464000000009</v>
      </c>
      <c r="K67" s="52" t="s">
        <v>129</v>
      </c>
      <c r="L67" s="53"/>
    </row>
    <row r="68" spans="1:12" ht="27" customHeight="1" x14ac:dyDescent="0.25">
      <c r="A68" s="65"/>
      <c r="B68" s="66"/>
      <c r="C68" s="67"/>
      <c r="D68" s="54" t="s">
        <v>21</v>
      </c>
      <c r="E68" s="55" t="s">
        <v>48</v>
      </c>
      <c r="F68" s="49">
        <v>40</v>
      </c>
      <c r="G68" s="50">
        <v>2.64</v>
      </c>
      <c r="H68" s="50">
        <v>0.26</v>
      </c>
      <c r="I68" s="50">
        <v>18.760000000000002</v>
      </c>
      <c r="J68" s="51">
        <v>89.560399999999987</v>
      </c>
      <c r="K68" s="52" t="s">
        <v>49</v>
      </c>
      <c r="L68" s="53"/>
    </row>
    <row r="69" spans="1:12" ht="15" x14ac:dyDescent="0.25">
      <c r="A69" s="65"/>
      <c r="B69" s="66"/>
      <c r="C69" s="67"/>
      <c r="D69" s="54"/>
      <c r="E69" s="48" t="s">
        <v>37</v>
      </c>
      <c r="F69" s="49">
        <v>40</v>
      </c>
      <c r="G69" s="50">
        <v>3.08</v>
      </c>
      <c r="H69" s="50">
        <v>1.2</v>
      </c>
      <c r="I69" s="50">
        <v>21.32</v>
      </c>
      <c r="J69" s="51">
        <v>107.80799999999999</v>
      </c>
      <c r="K69" s="52" t="s">
        <v>38</v>
      </c>
      <c r="L69" s="53"/>
    </row>
    <row r="70" spans="1:12" ht="15" x14ac:dyDescent="0.25">
      <c r="A70" s="11"/>
      <c r="B70" s="8"/>
      <c r="C70" s="5"/>
      <c r="D70" s="9" t="s">
        <v>30</v>
      </c>
      <c r="E70" s="6"/>
      <c r="F70" s="10">
        <v>515</v>
      </c>
      <c r="G70" s="27">
        <f>IF(SUM(G65:G69)&gt;0,SUM(G65:G69),"")</f>
        <v>17.52</v>
      </c>
      <c r="H70" s="27">
        <f>IF(SUM(H65:H69)&gt;0,SUM(H65:H69),"")</f>
        <v>22.439999999999998</v>
      </c>
      <c r="I70" s="27">
        <f>IF(SUM(I65:I69)&gt;0,SUM(I65:I69),"")</f>
        <v>91.289999999999992</v>
      </c>
      <c r="J70" s="21">
        <f>IF(SUM(J65:J69)&gt;0,SUM(J65:J69),"")</f>
        <v>631.42084313945929</v>
      </c>
      <c r="K70" s="23"/>
      <c r="L70" s="25" t="str">
        <f>IF(SUM(L65:L69)&gt;0,SUM(L65:L69),"")</f>
        <v/>
      </c>
    </row>
    <row r="71" spans="1:12" ht="25.5" x14ac:dyDescent="0.25">
      <c r="A71" s="68">
        <v>1</v>
      </c>
      <c r="B71" s="69">
        <v>5</v>
      </c>
      <c r="C71" s="70" t="s">
        <v>23</v>
      </c>
      <c r="D71" s="54" t="s">
        <v>24</v>
      </c>
      <c r="E71" s="59" t="s">
        <v>92</v>
      </c>
      <c r="F71" s="49">
        <v>220</v>
      </c>
      <c r="G71" s="50">
        <v>5.42</v>
      </c>
      <c r="H71" s="50">
        <v>9.4</v>
      </c>
      <c r="I71" s="50">
        <v>16.77</v>
      </c>
      <c r="J71" s="51">
        <v>170.68450519999999</v>
      </c>
      <c r="K71" s="52" t="s">
        <v>93</v>
      </c>
      <c r="L71" s="53"/>
    </row>
    <row r="72" spans="1:12" ht="15" x14ac:dyDescent="0.25">
      <c r="A72" s="65"/>
      <c r="B72" s="66"/>
      <c r="C72" s="67"/>
      <c r="D72" s="61"/>
      <c r="E72" s="55" t="s">
        <v>94</v>
      </c>
      <c r="F72" s="49">
        <v>20</v>
      </c>
      <c r="G72" s="50">
        <v>1.59</v>
      </c>
      <c r="H72" s="50">
        <v>0.3</v>
      </c>
      <c r="I72" s="50">
        <v>9.93</v>
      </c>
      <c r="J72" s="51">
        <v>48.697751831172496</v>
      </c>
      <c r="K72" s="52" t="s">
        <v>95</v>
      </c>
      <c r="L72" s="53"/>
    </row>
    <row r="73" spans="1:12" ht="15" x14ac:dyDescent="0.25">
      <c r="A73" s="65"/>
      <c r="B73" s="66"/>
      <c r="C73" s="67"/>
      <c r="D73" s="61"/>
      <c r="E73" s="55" t="s">
        <v>59</v>
      </c>
      <c r="F73" s="49">
        <v>10</v>
      </c>
      <c r="G73" s="50">
        <v>2.36</v>
      </c>
      <c r="H73" s="50">
        <v>2.23</v>
      </c>
      <c r="I73" s="50">
        <v>0</v>
      </c>
      <c r="J73" s="51">
        <v>29.554079999999999</v>
      </c>
      <c r="K73" s="52" t="s">
        <v>134</v>
      </c>
      <c r="L73" s="53"/>
    </row>
    <row r="74" spans="1:12" ht="25.5" x14ac:dyDescent="0.25">
      <c r="A74" s="65"/>
      <c r="B74" s="66"/>
      <c r="C74" s="67"/>
      <c r="D74" s="54" t="s">
        <v>25</v>
      </c>
      <c r="E74" s="48" t="s">
        <v>96</v>
      </c>
      <c r="F74" s="49">
        <v>90</v>
      </c>
      <c r="G74" s="50">
        <v>6.95</v>
      </c>
      <c r="H74" s="50">
        <v>11.1</v>
      </c>
      <c r="I74" s="50">
        <v>9.6999999999999993</v>
      </c>
      <c r="J74" s="51">
        <v>165.04550382400001</v>
      </c>
      <c r="K74" s="52" t="s">
        <v>97</v>
      </c>
      <c r="L74" s="53"/>
    </row>
    <row r="75" spans="1:12" ht="25.5" x14ac:dyDescent="0.25">
      <c r="A75" s="65"/>
      <c r="B75" s="66"/>
      <c r="C75" s="67"/>
      <c r="D75" s="54" t="s">
        <v>26</v>
      </c>
      <c r="E75" s="60" t="s">
        <v>44</v>
      </c>
      <c r="F75" s="49">
        <v>155</v>
      </c>
      <c r="G75" s="50">
        <v>5.48</v>
      </c>
      <c r="H75" s="50">
        <v>3.65</v>
      </c>
      <c r="I75" s="50">
        <v>35.29</v>
      </c>
      <c r="J75" s="51">
        <v>195.36365975675668</v>
      </c>
      <c r="K75" s="52" t="s">
        <v>45</v>
      </c>
      <c r="L75" s="53"/>
    </row>
    <row r="76" spans="1:12" ht="25.5" x14ac:dyDescent="0.25">
      <c r="A76" s="65"/>
      <c r="B76" s="66"/>
      <c r="C76" s="67"/>
      <c r="D76" s="54" t="s">
        <v>27</v>
      </c>
      <c r="E76" s="55" t="s">
        <v>54</v>
      </c>
      <c r="F76" s="49">
        <v>200</v>
      </c>
      <c r="G76" s="50">
        <v>0.25</v>
      </c>
      <c r="H76" s="50">
        <v>0.05</v>
      </c>
      <c r="I76" s="50">
        <v>9.5399999999999991</v>
      </c>
      <c r="J76" s="51">
        <v>38.475580000000001</v>
      </c>
      <c r="K76" s="52" t="s">
        <v>55</v>
      </c>
      <c r="L76" s="53"/>
    </row>
    <row r="77" spans="1:12" ht="25.5" x14ac:dyDescent="0.25">
      <c r="A77" s="65"/>
      <c r="B77" s="66"/>
      <c r="C77" s="67"/>
      <c r="D77" s="54" t="s">
        <v>28</v>
      </c>
      <c r="E77" s="48" t="s">
        <v>48</v>
      </c>
      <c r="F77" s="49">
        <v>40</v>
      </c>
      <c r="G77" s="50">
        <v>3.16</v>
      </c>
      <c r="H77" s="50">
        <v>0.4</v>
      </c>
      <c r="I77" s="50">
        <v>20.64</v>
      </c>
      <c r="J77" s="51">
        <v>98.2</v>
      </c>
      <c r="K77" s="52" t="s">
        <v>49</v>
      </c>
      <c r="L77" s="53"/>
    </row>
    <row r="78" spans="1:12" ht="25.5" x14ac:dyDescent="0.25">
      <c r="A78" s="65"/>
      <c r="B78" s="66"/>
      <c r="C78" s="67"/>
      <c r="D78" s="54" t="s">
        <v>29</v>
      </c>
      <c r="E78" s="48" t="s">
        <v>50</v>
      </c>
      <c r="F78" s="49">
        <v>40</v>
      </c>
      <c r="G78" s="50">
        <v>2.64</v>
      </c>
      <c r="H78" s="50">
        <v>0.48</v>
      </c>
      <c r="I78" s="50">
        <v>16.68</v>
      </c>
      <c r="J78" s="51">
        <v>77.352000000000004</v>
      </c>
      <c r="K78" s="52" t="s">
        <v>51</v>
      </c>
      <c r="L78" s="53"/>
    </row>
    <row r="79" spans="1:12" ht="15" x14ac:dyDescent="0.25">
      <c r="A79" s="11"/>
      <c r="B79" s="8"/>
      <c r="C79" s="5"/>
      <c r="D79" s="9" t="s">
        <v>30</v>
      </c>
      <c r="E79" s="6"/>
      <c r="F79" s="10">
        <v>775</v>
      </c>
      <c r="G79" s="27">
        <f>IF(SUM(G71:G78)&gt;0,SUM(G71:G78),"")</f>
        <v>27.85</v>
      </c>
      <c r="H79" s="27">
        <f>IF(SUM(H71:H78)&gt;0,SUM(H71:H78),"")</f>
        <v>27.61</v>
      </c>
      <c r="I79" s="27">
        <f>IF(SUM(I71:I78)&gt;0,SUM(I71:I78),"")</f>
        <v>118.54999999999998</v>
      </c>
      <c r="J79" s="21">
        <f>IF(SUM(J71:J78)&gt;0,SUM(J71:J78),"")</f>
        <v>823.37308061192925</v>
      </c>
      <c r="K79" s="23"/>
      <c r="L79" s="25" t="str">
        <f>IF(SUM(L71:L78)&gt;0,SUM(L71:L78),"")</f>
        <v/>
      </c>
    </row>
    <row r="80" spans="1:12" ht="15.75" thickBot="1" x14ac:dyDescent="0.25">
      <c r="A80" s="12">
        <f>A65</f>
        <v>1</v>
      </c>
      <c r="B80" s="13">
        <f>B65</f>
        <v>5</v>
      </c>
      <c r="C80" s="71" t="s">
        <v>4</v>
      </c>
      <c r="D80" s="72"/>
      <c r="E80" s="58"/>
      <c r="F80" s="56">
        <f>F70+F79</f>
        <v>1290</v>
      </c>
      <c r="G80" s="57">
        <f>SUM(G65:G79)/2</f>
        <v>45.370000000000005</v>
      </c>
      <c r="H80" s="57">
        <f>SUM(H65:H79)/2</f>
        <v>50.05</v>
      </c>
      <c r="I80" s="57">
        <f>SUM(I65:I79)/2</f>
        <v>209.83999999999997</v>
      </c>
      <c r="J80" s="57">
        <f>SUM(J65:J79)/2</f>
        <v>1454.7939237513885</v>
      </c>
      <c r="K80" s="57"/>
      <c r="L80" s="28">
        <f>SUM(L65:L79)/2</f>
        <v>0</v>
      </c>
    </row>
    <row r="81" spans="1:12" ht="25.5" x14ac:dyDescent="0.25">
      <c r="A81" s="62">
        <v>2</v>
      </c>
      <c r="B81" s="63">
        <v>1</v>
      </c>
      <c r="C81" s="64" t="s">
        <v>18</v>
      </c>
      <c r="D81" s="40" t="s">
        <v>19</v>
      </c>
      <c r="E81" s="41" t="s">
        <v>102</v>
      </c>
      <c r="F81" s="42">
        <v>205</v>
      </c>
      <c r="G81" s="43">
        <v>8</v>
      </c>
      <c r="H81" s="43">
        <v>10.14</v>
      </c>
      <c r="I81" s="43">
        <v>36.53</v>
      </c>
      <c r="J81" s="44">
        <v>265.19993781708104</v>
      </c>
      <c r="K81" s="45" t="s">
        <v>103</v>
      </c>
      <c r="L81" s="46"/>
    </row>
    <row r="82" spans="1:12" ht="25.5" x14ac:dyDescent="0.25">
      <c r="A82" s="65"/>
      <c r="B82" s="66"/>
      <c r="C82" s="67"/>
      <c r="D82" s="47"/>
      <c r="E82" s="48" t="s">
        <v>35</v>
      </c>
      <c r="F82" s="49">
        <v>10</v>
      </c>
      <c r="G82" s="50">
        <v>0.05</v>
      </c>
      <c r="H82" s="50">
        <v>8.25</v>
      </c>
      <c r="I82" s="50">
        <v>0.08</v>
      </c>
      <c r="J82" s="51">
        <v>74.754000000000005</v>
      </c>
      <c r="K82" s="52" t="s">
        <v>79</v>
      </c>
      <c r="L82" s="53"/>
    </row>
    <row r="83" spans="1:12" ht="15" x14ac:dyDescent="0.25">
      <c r="A83" s="65"/>
      <c r="B83" s="66"/>
      <c r="C83" s="67"/>
      <c r="D83" s="54" t="s">
        <v>20</v>
      </c>
      <c r="E83" s="48" t="s">
        <v>36</v>
      </c>
      <c r="F83" s="49">
        <v>200</v>
      </c>
      <c r="G83" s="50">
        <v>3.78</v>
      </c>
      <c r="H83" s="50">
        <v>3.72</v>
      </c>
      <c r="I83" s="50">
        <v>13.14</v>
      </c>
      <c r="J83" s="51">
        <v>96.539464000000009</v>
      </c>
      <c r="K83" s="52" t="s">
        <v>129</v>
      </c>
      <c r="L83" s="53"/>
    </row>
    <row r="84" spans="1:12" ht="27" customHeight="1" x14ac:dyDescent="0.25">
      <c r="A84" s="65"/>
      <c r="B84" s="66"/>
      <c r="C84" s="67"/>
      <c r="D84" s="54" t="s">
        <v>21</v>
      </c>
      <c r="E84" s="55" t="s">
        <v>37</v>
      </c>
      <c r="F84" s="49">
        <v>50</v>
      </c>
      <c r="G84" s="50">
        <v>3.85</v>
      </c>
      <c r="H84" s="50">
        <v>1.5</v>
      </c>
      <c r="I84" s="50">
        <v>26.65</v>
      </c>
      <c r="J84" s="51">
        <v>134.75999999999996</v>
      </c>
      <c r="K84" s="52" t="s">
        <v>38</v>
      </c>
      <c r="L84" s="53"/>
    </row>
    <row r="85" spans="1:12" ht="25.5" x14ac:dyDescent="0.25">
      <c r="A85" s="65"/>
      <c r="B85" s="66"/>
      <c r="C85" s="67"/>
      <c r="D85" s="54"/>
      <c r="E85" s="48" t="s">
        <v>48</v>
      </c>
      <c r="F85" s="49">
        <v>40</v>
      </c>
      <c r="G85" s="50">
        <v>2.64</v>
      </c>
      <c r="H85" s="50">
        <v>0.26</v>
      </c>
      <c r="I85" s="50">
        <v>18.760000000000002</v>
      </c>
      <c r="J85" s="51">
        <v>89.560399999999987</v>
      </c>
      <c r="K85" s="52" t="s">
        <v>49</v>
      </c>
      <c r="L85" s="53"/>
    </row>
    <row r="86" spans="1:12" ht="15" x14ac:dyDescent="0.25">
      <c r="A86" s="11"/>
      <c r="B86" s="8"/>
      <c r="C86" s="5"/>
      <c r="D86" s="9" t="s">
        <v>30</v>
      </c>
      <c r="E86" s="6"/>
      <c r="F86" s="10">
        <v>505</v>
      </c>
      <c r="G86" s="27">
        <f>IF(SUM(G81:G85)&gt;0,SUM(G81:G85),"")</f>
        <v>18.32</v>
      </c>
      <c r="H86" s="27">
        <f>IF(SUM(H81:H85)&gt;0,SUM(H81:H85),"")</f>
        <v>23.87</v>
      </c>
      <c r="I86" s="27">
        <f>IF(SUM(I81:I85)&gt;0,SUM(I81:I85),"")</f>
        <v>95.160000000000011</v>
      </c>
      <c r="J86" s="21">
        <f>IF(SUM(J81:J85)&gt;0,SUM(J81:J85),"")</f>
        <v>660.81380181708096</v>
      </c>
      <c r="K86" s="23"/>
      <c r="L86" s="25" t="str">
        <f>IF(SUM(L81:L85)&gt;0,SUM(L81:L85),"")</f>
        <v/>
      </c>
    </row>
    <row r="87" spans="1:12" ht="25.5" x14ac:dyDescent="0.25">
      <c r="A87" s="68">
        <v>2</v>
      </c>
      <c r="B87" s="69">
        <v>1</v>
      </c>
      <c r="C87" s="70" t="s">
        <v>23</v>
      </c>
      <c r="D87" s="54" t="s">
        <v>24</v>
      </c>
      <c r="E87" s="59" t="s">
        <v>80</v>
      </c>
      <c r="F87" s="49">
        <v>200</v>
      </c>
      <c r="G87" s="50">
        <v>4.4000000000000004</v>
      </c>
      <c r="H87" s="50">
        <v>3.99</v>
      </c>
      <c r="I87" s="50">
        <v>17.73</v>
      </c>
      <c r="J87" s="51">
        <v>122.59803943183999</v>
      </c>
      <c r="K87" s="52" t="s">
        <v>81</v>
      </c>
      <c r="L87" s="53"/>
    </row>
    <row r="88" spans="1:12" ht="15" x14ac:dyDescent="0.25">
      <c r="A88" s="65"/>
      <c r="B88" s="66"/>
      <c r="C88" s="67"/>
      <c r="D88" s="61"/>
      <c r="E88" s="55" t="s">
        <v>59</v>
      </c>
      <c r="F88" s="49">
        <v>10</v>
      </c>
      <c r="G88" s="50">
        <v>2.36</v>
      </c>
      <c r="H88" s="50">
        <v>2.23</v>
      </c>
      <c r="I88" s="50">
        <v>0</v>
      </c>
      <c r="J88" s="51">
        <v>29.554079999999999</v>
      </c>
      <c r="K88" s="52" t="s">
        <v>134</v>
      </c>
      <c r="L88" s="53"/>
    </row>
    <row r="89" spans="1:12" ht="15" x14ac:dyDescent="0.25">
      <c r="A89" s="65"/>
      <c r="B89" s="66"/>
      <c r="C89" s="67"/>
      <c r="D89" s="54" t="s">
        <v>25</v>
      </c>
      <c r="E89" s="55" t="s">
        <v>104</v>
      </c>
      <c r="F89" s="49">
        <v>100</v>
      </c>
      <c r="G89" s="50">
        <v>12.85</v>
      </c>
      <c r="H89" s="50">
        <v>15.77</v>
      </c>
      <c r="I89" s="50">
        <v>5.37</v>
      </c>
      <c r="J89" s="51">
        <v>213.71899999999999</v>
      </c>
      <c r="K89" s="52" t="s">
        <v>105</v>
      </c>
      <c r="L89" s="53"/>
    </row>
    <row r="90" spans="1:12" ht="25.5" x14ac:dyDescent="0.25">
      <c r="A90" s="65"/>
      <c r="B90" s="66"/>
      <c r="C90" s="67"/>
      <c r="D90" s="54" t="s">
        <v>26</v>
      </c>
      <c r="E90" s="48" t="s">
        <v>62</v>
      </c>
      <c r="F90" s="49">
        <v>155</v>
      </c>
      <c r="G90" s="50">
        <v>8.89</v>
      </c>
      <c r="H90" s="50">
        <v>5.71</v>
      </c>
      <c r="I90" s="50">
        <v>46.52</v>
      </c>
      <c r="J90" s="51">
        <v>261.15080508648646</v>
      </c>
      <c r="K90" s="52" t="s">
        <v>63</v>
      </c>
      <c r="L90" s="53"/>
    </row>
    <row r="91" spans="1:12" ht="15" x14ac:dyDescent="0.25">
      <c r="A91" s="65"/>
      <c r="B91" s="66"/>
      <c r="C91" s="67"/>
      <c r="D91" s="54" t="s">
        <v>27</v>
      </c>
      <c r="E91" s="60" t="s">
        <v>76</v>
      </c>
      <c r="F91" s="49">
        <v>200</v>
      </c>
      <c r="G91" s="50">
        <v>0</v>
      </c>
      <c r="H91" s="50">
        <v>0</v>
      </c>
      <c r="I91" s="50">
        <v>18.95</v>
      </c>
      <c r="J91" s="51">
        <v>70.710400000000007</v>
      </c>
      <c r="K91" s="52" t="s">
        <v>135</v>
      </c>
      <c r="L91" s="53"/>
    </row>
    <row r="92" spans="1:12" ht="25.5" x14ac:dyDescent="0.25">
      <c r="A92" s="65"/>
      <c r="B92" s="66"/>
      <c r="C92" s="67"/>
      <c r="D92" s="54" t="s">
        <v>28</v>
      </c>
      <c r="E92" s="55" t="s">
        <v>48</v>
      </c>
      <c r="F92" s="49">
        <v>40</v>
      </c>
      <c r="G92" s="50">
        <v>2.64</v>
      </c>
      <c r="H92" s="50">
        <v>0.26</v>
      </c>
      <c r="I92" s="50">
        <v>18.760000000000002</v>
      </c>
      <c r="J92" s="51">
        <v>89.560399999999987</v>
      </c>
      <c r="K92" s="52" t="s">
        <v>49</v>
      </c>
      <c r="L92" s="53"/>
    </row>
    <row r="93" spans="1:12" ht="25.5" x14ac:dyDescent="0.25">
      <c r="A93" s="65"/>
      <c r="B93" s="66"/>
      <c r="C93" s="67"/>
      <c r="D93" s="54" t="s">
        <v>29</v>
      </c>
      <c r="E93" s="48" t="s">
        <v>50</v>
      </c>
      <c r="F93" s="49">
        <v>40</v>
      </c>
      <c r="G93" s="50">
        <v>2.64</v>
      </c>
      <c r="H93" s="50">
        <v>0.48</v>
      </c>
      <c r="I93" s="50">
        <v>16.68</v>
      </c>
      <c r="J93" s="51">
        <v>77.352000000000004</v>
      </c>
      <c r="K93" s="52" t="s">
        <v>51</v>
      </c>
      <c r="L93" s="53"/>
    </row>
    <row r="94" spans="1:12" ht="15" x14ac:dyDescent="0.25">
      <c r="A94" s="30"/>
      <c r="B94" s="31"/>
      <c r="C94" s="32"/>
      <c r="D94" s="33" t="s">
        <v>30</v>
      </c>
      <c r="E94" s="34"/>
      <c r="F94" s="35">
        <v>745</v>
      </c>
      <c r="G94" s="36">
        <f>IF(SUM(G87:G93)&gt;0,SUM(G87:G93),"")</f>
        <v>33.78</v>
      </c>
      <c r="H94" s="36">
        <f>IF(SUM(H87:H93)&gt;0,SUM(H87:H93),"")</f>
        <v>28.440000000000005</v>
      </c>
      <c r="I94" s="36">
        <f>IF(SUM(I87:I93)&gt;0,SUM(I87:I93),"")</f>
        <v>124.01000000000002</v>
      </c>
      <c r="J94" s="37">
        <f>IF(SUM(J87:J93)&gt;0,SUM(J87:J93),"")</f>
        <v>864.64472451832637</v>
      </c>
      <c r="K94" s="38"/>
      <c r="L94" s="39" t="str">
        <f>IF(SUM(L87:L93)&gt;0,SUM(L87:L93),"")</f>
        <v/>
      </c>
    </row>
    <row r="95" spans="1:12" ht="15.75" thickBot="1" x14ac:dyDescent="0.25">
      <c r="A95" s="12">
        <f>A81</f>
        <v>2</v>
      </c>
      <c r="B95" s="13">
        <f>B81</f>
        <v>1</v>
      </c>
      <c r="C95" s="71" t="s">
        <v>4</v>
      </c>
      <c r="D95" s="72"/>
      <c r="E95" s="58"/>
      <c r="F95" s="56">
        <f>F86+F94</f>
        <v>1250</v>
      </c>
      <c r="G95" s="57">
        <f>SUM(G81:G94)/2</f>
        <v>52.1</v>
      </c>
      <c r="H95" s="57">
        <f>SUM(H81:H94)/2</f>
        <v>52.31</v>
      </c>
      <c r="I95" s="57">
        <f>SUM(I81:I94)/2</f>
        <v>219.17000000000002</v>
      </c>
      <c r="J95" s="57">
        <f>SUM(J81:J94)/2</f>
        <v>1525.458526335407</v>
      </c>
      <c r="K95" s="57"/>
      <c r="L95" s="28">
        <f>SUM(L81:L94)/2</f>
        <v>0</v>
      </c>
    </row>
    <row r="96" spans="1:12" ht="25.5" x14ac:dyDescent="0.25">
      <c r="A96" s="62">
        <v>2</v>
      </c>
      <c r="B96" s="63">
        <v>2</v>
      </c>
      <c r="C96" s="64" t="s">
        <v>18</v>
      </c>
      <c r="D96" s="40" t="s">
        <v>19</v>
      </c>
      <c r="E96" s="41" t="s">
        <v>52</v>
      </c>
      <c r="F96" s="42">
        <v>170</v>
      </c>
      <c r="G96" s="43">
        <v>27.65</v>
      </c>
      <c r="H96" s="43">
        <v>20.3</v>
      </c>
      <c r="I96" s="43">
        <v>36.119999999999997</v>
      </c>
      <c r="J96" s="44">
        <v>438.07654000000002</v>
      </c>
      <c r="K96" s="45" t="s">
        <v>53</v>
      </c>
      <c r="L96" s="46"/>
    </row>
    <row r="97" spans="1:12" ht="25.5" x14ac:dyDescent="0.25">
      <c r="A97" s="65"/>
      <c r="B97" s="66"/>
      <c r="C97" s="67"/>
      <c r="D97" s="54" t="s">
        <v>20</v>
      </c>
      <c r="E97" s="48" t="s">
        <v>46</v>
      </c>
      <c r="F97" s="49">
        <v>200</v>
      </c>
      <c r="G97" s="50">
        <v>0.19</v>
      </c>
      <c r="H97" s="50">
        <v>0.04</v>
      </c>
      <c r="I97" s="50">
        <v>9.2200000000000006</v>
      </c>
      <c r="J97" s="51">
        <v>36.005279999999999</v>
      </c>
      <c r="K97" s="52" t="s">
        <v>47</v>
      </c>
      <c r="L97" s="53"/>
    </row>
    <row r="98" spans="1:12" ht="15" x14ac:dyDescent="0.25">
      <c r="A98" s="65"/>
      <c r="B98" s="66"/>
      <c r="C98" s="67"/>
      <c r="D98" s="54" t="s">
        <v>21</v>
      </c>
      <c r="E98" s="48" t="s">
        <v>37</v>
      </c>
      <c r="F98" s="49">
        <v>40</v>
      </c>
      <c r="G98" s="50">
        <v>3.08</v>
      </c>
      <c r="H98" s="50">
        <v>1.2</v>
      </c>
      <c r="I98" s="50">
        <v>21.32</v>
      </c>
      <c r="J98" s="51">
        <v>107.80799999999999</v>
      </c>
      <c r="K98" s="52" t="s">
        <v>38</v>
      </c>
      <c r="L98" s="53"/>
    </row>
    <row r="99" spans="1:12" ht="27" customHeight="1" x14ac:dyDescent="0.25">
      <c r="A99" s="65"/>
      <c r="B99" s="66"/>
      <c r="C99" s="67"/>
      <c r="D99" s="54" t="s">
        <v>22</v>
      </c>
      <c r="E99" s="55" t="s">
        <v>106</v>
      </c>
      <c r="F99" s="49">
        <v>100</v>
      </c>
      <c r="G99" s="50">
        <v>0.4</v>
      </c>
      <c r="H99" s="50">
        <v>0.4</v>
      </c>
      <c r="I99" s="50">
        <v>11.6</v>
      </c>
      <c r="J99" s="51">
        <v>48.68</v>
      </c>
      <c r="K99" s="52" t="s">
        <v>131</v>
      </c>
      <c r="L99" s="53"/>
    </row>
    <row r="100" spans="1:12" ht="15" x14ac:dyDescent="0.25">
      <c r="A100" s="11"/>
      <c r="B100" s="8"/>
      <c r="C100" s="5"/>
      <c r="D100" s="9" t="s">
        <v>30</v>
      </c>
      <c r="E100" s="6"/>
      <c r="F100" s="10">
        <v>510</v>
      </c>
      <c r="G100" s="27">
        <f>IF(SUM(G96:G99)&gt;0,SUM(G96:G99),"")</f>
        <v>31.32</v>
      </c>
      <c r="H100" s="27">
        <f>IF(SUM(H96:H99)&gt;0,SUM(H96:H99),"")</f>
        <v>21.939999999999998</v>
      </c>
      <c r="I100" s="27">
        <f>IF(SUM(I96:I99)&gt;0,SUM(I96:I99),"")</f>
        <v>78.259999999999991</v>
      </c>
      <c r="J100" s="21">
        <f>IF(SUM(J96:J99)&gt;0,SUM(J96:J99),"")</f>
        <v>630.56981999999994</v>
      </c>
      <c r="K100" s="23"/>
      <c r="L100" s="25" t="str">
        <f>IF(SUM(L96:L99)&gt;0,SUM(L96:L99),"")</f>
        <v/>
      </c>
    </row>
    <row r="101" spans="1:12" ht="25.5" x14ac:dyDescent="0.25">
      <c r="A101" s="68">
        <v>2</v>
      </c>
      <c r="B101" s="69">
        <v>2</v>
      </c>
      <c r="C101" s="70" t="s">
        <v>23</v>
      </c>
      <c r="D101" s="54" t="s">
        <v>24</v>
      </c>
      <c r="E101" s="59" t="s">
        <v>40</v>
      </c>
      <c r="F101" s="49">
        <v>220</v>
      </c>
      <c r="G101" s="50">
        <v>6.32</v>
      </c>
      <c r="H101" s="50">
        <v>4.05</v>
      </c>
      <c r="I101" s="50">
        <v>30.7</v>
      </c>
      <c r="J101" s="51">
        <v>179.59041355851843</v>
      </c>
      <c r="K101" s="52" t="s">
        <v>41</v>
      </c>
      <c r="L101" s="53"/>
    </row>
    <row r="102" spans="1:12" ht="25.5" x14ac:dyDescent="0.25">
      <c r="A102" s="65"/>
      <c r="B102" s="66"/>
      <c r="C102" s="67"/>
      <c r="D102" s="54" t="s">
        <v>25</v>
      </c>
      <c r="E102" s="55" t="s">
        <v>107</v>
      </c>
      <c r="F102" s="49">
        <v>240</v>
      </c>
      <c r="G102" s="50">
        <v>22.99</v>
      </c>
      <c r="H102" s="50">
        <v>27.6</v>
      </c>
      <c r="I102" s="50">
        <v>42.98</v>
      </c>
      <c r="J102" s="51">
        <v>511.51207407999999</v>
      </c>
      <c r="K102" s="52" t="s">
        <v>108</v>
      </c>
      <c r="L102" s="53"/>
    </row>
    <row r="103" spans="1:12" ht="25.5" x14ac:dyDescent="0.25">
      <c r="A103" s="65"/>
      <c r="B103" s="66"/>
      <c r="C103" s="67"/>
      <c r="D103" s="54" t="s">
        <v>27</v>
      </c>
      <c r="E103" s="55" t="s">
        <v>109</v>
      </c>
      <c r="F103" s="49">
        <v>200</v>
      </c>
      <c r="G103" s="50">
        <v>0.67</v>
      </c>
      <c r="H103" s="50">
        <v>0.27</v>
      </c>
      <c r="I103" s="50">
        <v>33.4</v>
      </c>
      <c r="J103" s="51">
        <v>127.46812000000001</v>
      </c>
      <c r="K103" s="52" t="s">
        <v>110</v>
      </c>
      <c r="L103" s="53"/>
    </row>
    <row r="104" spans="1:12" ht="25.5" x14ac:dyDescent="0.25">
      <c r="A104" s="65"/>
      <c r="B104" s="66"/>
      <c r="C104" s="67"/>
      <c r="D104" s="54" t="s">
        <v>28</v>
      </c>
      <c r="E104" s="48" t="s">
        <v>48</v>
      </c>
      <c r="F104" s="49">
        <v>40</v>
      </c>
      <c r="G104" s="50">
        <v>2.64</v>
      </c>
      <c r="H104" s="50">
        <v>0.26</v>
      </c>
      <c r="I104" s="50">
        <v>18.760000000000002</v>
      </c>
      <c r="J104" s="51">
        <v>89.560399999999987</v>
      </c>
      <c r="K104" s="52" t="s">
        <v>49</v>
      </c>
      <c r="L104" s="53"/>
    </row>
    <row r="105" spans="1:12" ht="25.5" x14ac:dyDescent="0.25">
      <c r="A105" s="65"/>
      <c r="B105" s="66"/>
      <c r="C105" s="67"/>
      <c r="D105" s="54" t="s">
        <v>29</v>
      </c>
      <c r="E105" s="60" t="s">
        <v>50</v>
      </c>
      <c r="F105" s="49">
        <v>40</v>
      </c>
      <c r="G105" s="50">
        <v>2.64</v>
      </c>
      <c r="H105" s="50">
        <v>0.48</v>
      </c>
      <c r="I105" s="50">
        <v>16.68</v>
      </c>
      <c r="J105" s="51">
        <v>77.352000000000004</v>
      </c>
      <c r="K105" s="52" t="s">
        <v>51</v>
      </c>
      <c r="L105" s="53"/>
    </row>
    <row r="106" spans="1:12" ht="15" x14ac:dyDescent="0.25">
      <c r="A106" s="11"/>
      <c r="B106" s="8"/>
      <c r="C106" s="5"/>
      <c r="D106" s="9" t="s">
        <v>30</v>
      </c>
      <c r="E106" s="6"/>
      <c r="F106" s="10">
        <v>740</v>
      </c>
      <c r="G106" s="27">
        <f>IF(SUM(G101:G105)&gt;0,SUM(G101:G105),"")</f>
        <v>35.26</v>
      </c>
      <c r="H106" s="27">
        <f>IF(SUM(H101:H105)&gt;0,SUM(H101:H105),"")</f>
        <v>32.659999999999997</v>
      </c>
      <c r="I106" s="27">
        <f>IF(SUM(I101:I105)&gt;0,SUM(I101:I105),"")</f>
        <v>142.51999999999998</v>
      </c>
      <c r="J106" s="21">
        <f>IF(SUM(J101:J105)&gt;0,SUM(J101:J105),"")</f>
        <v>985.4830076385183</v>
      </c>
      <c r="K106" s="23"/>
      <c r="L106" s="25" t="str">
        <f>IF(SUM(L101:L105)&gt;0,SUM(L101:L105),"")</f>
        <v/>
      </c>
    </row>
    <row r="107" spans="1:12" ht="15.75" thickBot="1" x14ac:dyDescent="0.25">
      <c r="A107" s="12">
        <f>A96</f>
        <v>2</v>
      </c>
      <c r="B107" s="13">
        <f>B96</f>
        <v>2</v>
      </c>
      <c r="C107" s="71" t="s">
        <v>4</v>
      </c>
      <c r="D107" s="72"/>
      <c r="E107" s="58"/>
      <c r="F107" s="56">
        <f>F100+F106</f>
        <v>1250</v>
      </c>
      <c r="G107" s="57">
        <f>SUM(G96:G106)/2</f>
        <v>66.58</v>
      </c>
      <c r="H107" s="57">
        <f>SUM(H96:H106)/2</f>
        <v>54.6</v>
      </c>
      <c r="I107" s="57">
        <f>SUM(I96:I106)/2</f>
        <v>220.77999999999997</v>
      </c>
      <c r="J107" s="57">
        <f>SUM(J96:J106)/2</f>
        <v>1616.0528276385182</v>
      </c>
      <c r="K107" s="57"/>
      <c r="L107" s="28">
        <f>SUM(L96:L106)/2</f>
        <v>0</v>
      </c>
    </row>
    <row r="108" spans="1:12" ht="25.5" x14ac:dyDescent="0.25">
      <c r="A108" s="62">
        <v>2</v>
      </c>
      <c r="B108" s="63">
        <v>3</v>
      </c>
      <c r="C108" s="64" t="s">
        <v>18</v>
      </c>
      <c r="D108" s="40" t="s">
        <v>19</v>
      </c>
      <c r="E108" s="41" t="s">
        <v>111</v>
      </c>
      <c r="F108" s="42">
        <v>205</v>
      </c>
      <c r="G108" s="43">
        <v>6.56</v>
      </c>
      <c r="H108" s="43">
        <v>7.05</v>
      </c>
      <c r="I108" s="43">
        <v>40.89</v>
      </c>
      <c r="J108" s="44">
        <v>245.33374954345959</v>
      </c>
      <c r="K108" s="45" t="s">
        <v>112</v>
      </c>
      <c r="L108" s="46"/>
    </row>
    <row r="109" spans="1:12" ht="15" x14ac:dyDescent="0.25">
      <c r="A109" s="65"/>
      <c r="B109" s="66"/>
      <c r="C109" s="67"/>
      <c r="D109" s="47"/>
      <c r="E109" s="48" t="s">
        <v>35</v>
      </c>
      <c r="F109" s="49">
        <v>10</v>
      </c>
      <c r="G109" s="50">
        <v>0.08</v>
      </c>
      <c r="H109" s="50">
        <v>7.25</v>
      </c>
      <c r="I109" s="50">
        <v>0.13</v>
      </c>
      <c r="J109" s="51">
        <v>66.063999999999993</v>
      </c>
      <c r="K109" s="52" t="s">
        <v>128</v>
      </c>
      <c r="L109" s="53"/>
    </row>
    <row r="110" spans="1:12" ht="15" x14ac:dyDescent="0.25">
      <c r="A110" s="65"/>
      <c r="B110" s="66"/>
      <c r="C110" s="67"/>
      <c r="D110" s="54" t="s">
        <v>20</v>
      </c>
      <c r="E110" s="48" t="s">
        <v>70</v>
      </c>
      <c r="F110" s="49">
        <v>200</v>
      </c>
      <c r="G110" s="50">
        <v>3.14</v>
      </c>
      <c r="H110" s="50">
        <v>3.21</v>
      </c>
      <c r="I110" s="50">
        <v>14.39</v>
      </c>
      <c r="J110" s="51">
        <v>96.371359999999981</v>
      </c>
      <c r="K110" s="52" t="s">
        <v>71</v>
      </c>
      <c r="L110" s="53"/>
    </row>
    <row r="111" spans="1:12" ht="27" customHeight="1" x14ac:dyDescent="0.25">
      <c r="A111" s="65"/>
      <c r="B111" s="66"/>
      <c r="C111" s="67"/>
      <c r="D111" s="54" t="s">
        <v>21</v>
      </c>
      <c r="E111" s="55" t="s">
        <v>37</v>
      </c>
      <c r="F111" s="49">
        <v>50</v>
      </c>
      <c r="G111" s="50">
        <v>3.85</v>
      </c>
      <c r="H111" s="50">
        <v>1.5</v>
      </c>
      <c r="I111" s="50">
        <v>26.65</v>
      </c>
      <c r="J111" s="51">
        <v>134.75999999999996</v>
      </c>
      <c r="K111" s="52" t="s">
        <v>38</v>
      </c>
      <c r="L111" s="53"/>
    </row>
    <row r="112" spans="1:12" ht="15" x14ac:dyDescent="0.25">
      <c r="A112" s="65"/>
      <c r="B112" s="66"/>
      <c r="C112" s="67"/>
      <c r="D112" s="54"/>
      <c r="E112" s="48" t="s">
        <v>39</v>
      </c>
      <c r="F112" s="49">
        <v>40</v>
      </c>
      <c r="G112" s="50">
        <v>3</v>
      </c>
      <c r="H112" s="50">
        <v>3.92</v>
      </c>
      <c r="I112" s="50">
        <v>30.68</v>
      </c>
      <c r="J112" s="51">
        <v>168.90400000000002</v>
      </c>
      <c r="K112" s="52" t="s">
        <v>130</v>
      </c>
      <c r="L112" s="53"/>
    </row>
    <row r="113" spans="1:12" ht="15" x14ac:dyDescent="0.25">
      <c r="A113" s="11"/>
      <c r="B113" s="8"/>
      <c r="C113" s="5"/>
      <c r="D113" s="9" t="s">
        <v>30</v>
      </c>
      <c r="E113" s="6"/>
      <c r="F113" s="10">
        <v>505</v>
      </c>
      <c r="G113" s="27">
        <f>IF(SUM(G108:G112)&gt;0,SUM(G108:G112),"")</f>
        <v>16.63</v>
      </c>
      <c r="H113" s="27">
        <f>IF(SUM(H108:H112)&gt;0,SUM(H108:H112),"")</f>
        <v>22.93</v>
      </c>
      <c r="I113" s="27">
        <f>IF(SUM(I108:I112)&gt;0,SUM(I108:I112),"")</f>
        <v>112.74000000000001</v>
      </c>
      <c r="J113" s="21">
        <f>IF(SUM(J108:J112)&gt;0,SUM(J108:J112),"")</f>
        <v>711.43310954345952</v>
      </c>
      <c r="K113" s="23"/>
      <c r="L113" s="25" t="str">
        <f>IF(SUM(L108:L112)&gt;0,SUM(L108:L112),"")</f>
        <v/>
      </c>
    </row>
    <row r="114" spans="1:12" ht="25.5" x14ac:dyDescent="0.25">
      <c r="A114" s="68">
        <v>2</v>
      </c>
      <c r="B114" s="69">
        <v>3</v>
      </c>
      <c r="C114" s="70" t="s">
        <v>23</v>
      </c>
      <c r="D114" s="54" t="s">
        <v>24</v>
      </c>
      <c r="E114" s="59" t="s">
        <v>57</v>
      </c>
      <c r="F114" s="49">
        <v>220</v>
      </c>
      <c r="G114" s="50">
        <v>1.76</v>
      </c>
      <c r="H114" s="50">
        <v>5.45</v>
      </c>
      <c r="I114" s="50">
        <v>9.39</v>
      </c>
      <c r="J114" s="51">
        <v>90.930575999999988</v>
      </c>
      <c r="K114" s="52" t="s">
        <v>58</v>
      </c>
      <c r="L114" s="53"/>
    </row>
    <row r="115" spans="1:12" ht="15" x14ac:dyDescent="0.25">
      <c r="A115" s="65"/>
      <c r="B115" s="66"/>
      <c r="C115" s="67"/>
      <c r="D115" s="61"/>
      <c r="E115" s="55" t="s">
        <v>65</v>
      </c>
      <c r="F115" s="49">
        <v>10</v>
      </c>
      <c r="G115" s="50">
        <v>0.24</v>
      </c>
      <c r="H115" s="50">
        <v>1.32</v>
      </c>
      <c r="I115" s="50">
        <v>0.33</v>
      </c>
      <c r="J115" s="51">
        <v>14.342480000000002</v>
      </c>
      <c r="K115" s="52" t="s">
        <v>133</v>
      </c>
      <c r="L115" s="53"/>
    </row>
    <row r="116" spans="1:12" ht="15" x14ac:dyDescent="0.25">
      <c r="A116" s="65"/>
      <c r="B116" s="66"/>
      <c r="C116" s="67"/>
      <c r="D116" s="61"/>
      <c r="E116" s="55" t="s">
        <v>59</v>
      </c>
      <c r="F116" s="49">
        <v>10</v>
      </c>
      <c r="G116" s="50">
        <v>2.36</v>
      </c>
      <c r="H116" s="50">
        <v>2.23</v>
      </c>
      <c r="I116" s="50">
        <v>0</v>
      </c>
      <c r="J116" s="51">
        <v>29.554079999999999</v>
      </c>
      <c r="K116" s="52" t="s">
        <v>134</v>
      </c>
      <c r="L116" s="53"/>
    </row>
    <row r="117" spans="1:12" ht="15" x14ac:dyDescent="0.25">
      <c r="A117" s="65"/>
      <c r="B117" s="66"/>
      <c r="C117" s="67"/>
      <c r="D117" s="54" t="s">
        <v>25</v>
      </c>
      <c r="E117" s="48" t="s">
        <v>113</v>
      </c>
      <c r="F117" s="49">
        <v>90</v>
      </c>
      <c r="G117" s="50">
        <v>13.29</v>
      </c>
      <c r="H117" s="50">
        <v>11.24</v>
      </c>
      <c r="I117" s="50">
        <v>8.1999999999999993</v>
      </c>
      <c r="J117" s="51">
        <v>186.91553328331034</v>
      </c>
      <c r="K117" s="52" t="s">
        <v>114</v>
      </c>
      <c r="L117" s="53"/>
    </row>
    <row r="118" spans="1:12" ht="25.5" x14ac:dyDescent="0.25">
      <c r="A118" s="65"/>
      <c r="B118" s="66"/>
      <c r="C118" s="67"/>
      <c r="D118" s="54" t="s">
        <v>26</v>
      </c>
      <c r="E118" s="60" t="s">
        <v>44</v>
      </c>
      <c r="F118" s="49">
        <v>155</v>
      </c>
      <c r="G118" s="50">
        <v>5.48</v>
      </c>
      <c r="H118" s="50">
        <v>3.65</v>
      </c>
      <c r="I118" s="50">
        <v>35.29</v>
      </c>
      <c r="J118" s="51">
        <v>195.36365975675668</v>
      </c>
      <c r="K118" s="52" t="s">
        <v>45</v>
      </c>
      <c r="L118" s="53"/>
    </row>
    <row r="119" spans="1:12" ht="25.5" x14ac:dyDescent="0.25">
      <c r="A119" s="65"/>
      <c r="B119" s="66"/>
      <c r="C119" s="67"/>
      <c r="D119" s="61"/>
      <c r="E119" s="55" t="s">
        <v>115</v>
      </c>
      <c r="F119" s="49">
        <v>30</v>
      </c>
      <c r="G119" s="50">
        <v>0.36</v>
      </c>
      <c r="H119" s="50">
        <v>1.32</v>
      </c>
      <c r="I119" s="50">
        <v>2.16</v>
      </c>
      <c r="J119" s="51">
        <v>21.910789350000005</v>
      </c>
      <c r="K119" s="52" t="s">
        <v>116</v>
      </c>
      <c r="L119" s="53"/>
    </row>
    <row r="120" spans="1:12" ht="25.5" x14ac:dyDescent="0.25">
      <c r="A120" s="65"/>
      <c r="B120" s="66"/>
      <c r="C120" s="67"/>
      <c r="D120" s="54" t="s">
        <v>27</v>
      </c>
      <c r="E120" s="48" t="s">
        <v>86</v>
      </c>
      <c r="F120" s="49">
        <v>200</v>
      </c>
      <c r="G120" s="50">
        <v>0.53</v>
      </c>
      <c r="H120" s="50">
        <v>0.06</v>
      </c>
      <c r="I120" s="50">
        <v>32.22</v>
      </c>
      <c r="J120" s="51">
        <v>122.85033287999998</v>
      </c>
      <c r="K120" s="52" t="s">
        <v>87</v>
      </c>
      <c r="L120" s="53"/>
    </row>
    <row r="121" spans="1:12" ht="25.5" x14ac:dyDescent="0.25">
      <c r="A121" s="65"/>
      <c r="B121" s="66"/>
      <c r="C121" s="67"/>
      <c r="D121" s="54" t="s">
        <v>28</v>
      </c>
      <c r="E121" s="48" t="s">
        <v>48</v>
      </c>
      <c r="F121" s="49">
        <v>40</v>
      </c>
      <c r="G121" s="50">
        <v>3.16</v>
      </c>
      <c r="H121" s="50">
        <v>0.4</v>
      </c>
      <c r="I121" s="50">
        <v>20.64</v>
      </c>
      <c r="J121" s="51">
        <v>98.2</v>
      </c>
      <c r="K121" s="52" t="s">
        <v>49</v>
      </c>
      <c r="L121" s="53"/>
    </row>
    <row r="122" spans="1:12" ht="25.5" x14ac:dyDescent="0.25">
      <c r="A122" s="65"/>
      <c r="B122" s="66"/>
      <c r="C122" s="67"/>
      <c r="D122" s="54" t="s">
        <v>29</v>
      </c>
      <c r="E122" s="48" t="s">
        <v>50</v>
      </c>
      <c r="F122" s="49">
        <v>40</v>
      </c>
      <c r="G122" s="50">
        <v>2.64</v>
      </c>
      <c r="H122" s="50">
        <v>0.48</v>
      </c>
      <c r="I122" s="50">
        <v>16.68</v>
      </c>
      <c r="J122" s="51">
        <v>77.352000000000004</v>
      </c>
      <c r="K122" s="52" t="s">
        <v>51</v>
      </c>
      <c r="L122" s="53"/>
    </row>
    <row r="123" spans="1:12" ht="15" x14ac:dyDescent="0.25">
      <c r="A123" s="11"/>
      <c r="B123" s="8"/>
      <c r="C123" s="5"/>
      <c r="D123" s="9" t="s">
        <v>30</v>
      </c>
      <c r="E123" s="6"/>
      <c r="F123" s="10">
        <v>795</v>
      </c>
      <c r="G123" s="27">
        <f>IF(SUM(G114:G122)&gt;0,SUM(G114:G122),"")</f>
        <v>29.82</v>
      </c>
      <c r="H123" s="27">
        <f>IF(SUM(H114:H122)&gt;0,SUM(H114:H122),"")</f>
        <v>26.15</v>
      </c>
      <c r="I123" s="27">
        <f>IF(SUM(I114:I122)&gt;0,SUM(I114:I122),"")</f>
        <v>124.91</v>
      </c>
      <c r="J123" s="21">
        <f>IF(SUM(J114:J122)&gt;0,SUM(J114:J122),"")</f>
        <v>837.41945127006693</v>
      </c>
      <c r="K123" s="23"/>
      <c r="L123" s="25" t="str">
        <f>IF(SUM(L114:L122)&gt;0,SUM(L114:L122),"")</f>
        <v/>
      </c>
    </row>
    <row r="124" spans="1:12" ht="15.75" thickBot="1" x14ac:dyDescent="0.25">
      <c r="A124" s="12">
        <f>A108</f>
        <v>2</v>
      </c>
      <c r="B124" s="13">
        <f>B108</f>
        <v>3</v>
      </c>
      <c r="C124" s="71" t="s">
        <v>4</v>
      </c>
      <c r="D124" s="72"/>
      <c r="E124" s="58"/>
      <c r="F124" s="56">
        <f>F113+F123</f>
        <v>1300</v>
      </c>
      <c r="G124" s="57">
        <f>SUM(G108:G123)/2</f>
        <v>46.45</v>
      </c>
      <c r="H124" s="57">
        <f>SUM(H108:H123)/2</f>
        <v>49.08</v>
      </c>
      <c r="I124" s="57">
        <f>SUM(I108:I123)/2</f>
        <v>237.65000000000003</v>
      </c>
      <c r="J124" s="57">
        <f>SUM(J108:J123)/2</f>
        <v>1548.8525608135262</v>
      </c>
      <c r="K124" s="28"/>
      <c r="L124" s="28">
        <f>SUM(L108:L123)/2</f>
        <v>0</v>
      </c>
    </row>
    <row r="125" spans="1:12" ht="25.5" x14ac:dyDescent="0.25">
      <c r="A125" s="62">
        <v>2</v>
      </c>
      <c r="B125" s="63">
        <v>4</v>
      </c>
      <c r="C125" s="64" t="s">
        <v>18</v>
      </c>
      <c r="D125" s="40" t="s">
        <v>19</v>
      </c>
      <c r="E125" s="41" t="s">
        <v>77</v>
      </c>
      <c r="F125" s="42">
        <v>205</v>
      </c>
      <c r="G125" s="43">
        <v>19.27</v>
      </c>
      <c r="H125" s="43">
        <v>28.62</v>
      </c>
      <c r="I125" s="43">
        <v>3.44</v>
      </c>
      <c r="J125" s="44">
        <v>347.93376619354768</v>
      </c>
      <c r="K125" s="45" t="s">
        <v>78</v>
      </c>
      <c r="L125" s="46"/>
    </row>
    <row r="126" spans="1:12" ht="15" x14ac:dyDescent="0.25">
      <c r="A126" s="65"/>
      <c r="B126" s="66"/>
      <c r="C126" s="67"/>
      <c r="D126" s="47"/>
      <c r="E126" s="48" t="s">
        <v>35</v>
      </c>
      <c r="F126" s="49">
        <v>10</v>
      </c>
      <c r="G126" s="50">
        <v>0.08</v>
      </c>
      <c r="H126" s="50">
        <v>7.25</v>
      </c>
      <c r="I126" s="50">
        <v>0.13</v>
      </c>
      <c r="J126" s="51">
        <v>66.063999999999993</v>
      </c>
      <c r="K126" s="52" t="s">
        <v>128</v>
      </c>
      <c r="L126" s="53"/>
    </row>
    <row r="127" spans="1:12" ht="25.5" x14ac:dyDescent="0.25">
      <c r="A127" s="65"/>
      <c r="B127" s="66"/>
      <c r="C127" s="67"/>
      <c r="D127" s="54" t="s">
        <v>20</v>
      </c>
      <c r="E127" s="48" t="s">
        <v>54</v>
      </c>
      <c r="F127" s="49">
        <v>200</v>
      </c>
      <c r="G127" s="50">
        <v>0.25</v>
      </c>
      <c r="H127" s="50">
        <v>0.05</v>
      </c>
      <c r="I127" s="50">
        <v>9.5399999999999991</v>
      </c>
      <c r="J127" s="51">
        <v>38.475580000000001</v>
      </c>
      <c r="K127" s="52" t="s">
        <v>55</v>
      </c>
      <c r="L127" s="53"/>
    </row>
    <row r="128" spans="1:12" ht="27" customHeight="1" x14ac:dyDescent="0.25">
      <c r="A128" s="65"/>
      <c r="B128" s="66"/>
      <c r="C128" s="67"/>
      <c r="D128" s="54" t="s">
        <v>21</v>
      </c>
      <c r="E128" s="55" t="s">
        <v>37</v>
      </c>
      <c r="F128" s="49">
        <v>50</v>
      </c>
      <c r="G128" s="50">
        <v>3.85</v>
      </c>
      <c r="H128" s="50">
        <v>1.5</v>
      </c>
      <c r="I128" s="50">
        <v>26.65</v>
      </c>
      <c r="J128" s="51">
        <v>134.75999999999996</v>
      </c>
      <c r="K128" s="52" t="s">
        <v>38</v>
      </c>
      <c r="L128" s="53"/>
    </row>
    <row r="129" spans="1:12" ht="25.5" x14ac:dyDescent="0.25">
      <c r="A129" s="65"/>
      <c r="B129" s="66"/>
      <c r="C129" s="67"/>
      <c r="D129" s="54"/>
      <c r="E129" s="48" t="s">
        <v>48</v>
      </c>
      <c r="F129" s="49">
        <v>40</v>
      </c>
      <c r="G129" s="50">
        <v>2.64</v>
      </c>
      <c r="H129" s="50">
        <v>0.26</v>
      </c>
      <c r="I129" s="50">
        <v>18.760000000000002</v>
      </c>
      <c r="J129" s="51">
        <v>89.560399999999987</v>
      </c>
      <c r="K129" s="52" t="s">
        <v>49</v>
      </c>
      <c r="L129" s="53"/>
    </row>
    <row r="130" spans="1:12" ht="15" x14ac:dyDescent="0.25">
      <c r="A130" s="11"/>
      <c r="B130" s="8"/>
      <c r="C130" s="5"/>
      <c r="D130" s="9" t="s">
        <v>30</v>
      </c>
      <c r="E130" s="6"/>
      <c r="F130" s="10">
        <v>505</v>
      </c>
      <c r="G130" s="27">
        <f>IF(SUM(G125:G129)&gt;0,SUM(G125:G129),"")</f>
        <v>26.09</v>
      </c>
      <c r="H130" s="27">
        <f>IF(SUM(H125:H129)&gt;0,SUM(H125:H129),"")</f>
        <v>37.68</v>
      </c>
      <c r="I130" s="27">
        <f>IF(SUM(I125:I129)&gt;0,SUM(I125:I129),"")</f>
        <v>58.519999999999996</v>
      </c>
      <c r="J130" s="21">
        <f>IF(SUM(J125:J129)&gt;0,SUM(J125:J129),"")</f>
        <v>676.79374619354758</v>
      </c>
      <c r="K130" s="23"/>
      <c r="L130" s="25" t="str">
        <f>IF(SUM(L125:L129)&gt;0,SUM(L125:L129),"")</f>
        <v/>
      </c>
    </row>
    <row r="131" spans="1:12" ht="25.5" x14ac:dyDescent="0.25">
      <c r="A131" s="68">
        <v>2</v>
      </c>
      <c r="B131" s="69">
        <v>4</v>
      </c>
      <c r="C131" s="70" t="s">
        <v>23</v>
      </c>
      <c r="D131" s="54" t="s">
        <v>24</v>
      </c>
      <c r="E131" s="59" t="s">
        <v>72</v>
      </c>
      <c r="F131" s="49">
        <v>220</v>
      </c>
      <c r="G131" s="50">
        <v>1.78</v>
      </c>
      <c r="H131" s="50">
        <v>5.43</v>
      </c>
      <c r="I131" s="50">
        <v>13.2</v>
      </c>
      <c r="J131" s="51">
        <v>104.41397296</v>
      </c>
      <c r="K131" s="52" t="s">
        <v>73</v>
      </c>
      <c r="L131" s="53"/>
    </row>
    <row r="132" spans="1:12" ht="15" x14ac:dyDescent="0.25">
      <c r="A132" s="65"/>
      <c r="B132" s="66"/>
      <c r="C132" s="67"/>
      <c r="D132" s="61"/>
      <c r="E132" s="55" t="s">
        <v>59</v>
      </c>
      <c r="F132" s="49">
        <v>10</v>
      </c>
      <c r="G132" s="50">
        <v>2.36</v>
      </c>
      <c r="H132" s="50">
        <v>2.23</v>
      </c>
      <c r="I132" s="50">
        <v>0</v>
      </c>
      <c r="J132" s="51">
        <v>29.554079999999999</v>
      </c>
      <c r="K132" s="52" t="s">
        <v>134</v>
      </c>
      <c r="L132" s="53"/>
    </row>
    <row r="133" spans="1:12" ht="25.5" x14ac:dyDescent="0.25">
      <c r="A133" s="65"/>
      <c r="B133" s="66"/>
      <c r="C133" s="67"/>
      <c r="D133" s="54" t="s">
        <v>25</v>
      </c>
      <c r="E133" s="55" t="s">
        <v>117</v>
      </c>
      <c r="F133" s="49">
        <v>100</v>
      </c>
      <c r="G133" s="50">
        <v>15.5</v>
      </c>
      <c r="H133" s="50">
        <v>11.73</v>
      </c>
      <c r="I133" s="50">
        <v>15.85</v>
      </c>
      <c r="J133" s="51">
        <v>230.38808647999997</v>
      </c>
      <c r="K133" s="52" t="s">
        <v>83</v>
      </c>
      <c r="L133" s="53"/>
    </row>
    <row r="134" spans="1:12" ht="25.5" x14ac:dyDescent="0.25">
      <c r="A134" s="65"/>
      <c r="B134" s="66"/>
      <c r="C134" s="67"/>
      <c r="D134" s="54" t="s">
        <v>26</v>
      </c>
      <c r="E134" s="48" t="s">
        <v>100</v>
      </c>
      <c r="F134" s="49">
        <v>150</v>
      </c>
      <c r="G134" s="50">
        <v>3.05</v>
      </c>
      <c r="H134" s="50">
        <v>4.76</v>
      </c>
      <c r="I134" s="50">
        <v>21.68</v>
      </c>
      <c r="J134" s="51">
        <v>140.54310899999999</v>
      </c>
      <c r="K134" s="52" t="s">
        <v>101</v>
      </c>
      <c r="L134" s="53"/>
    </row>
    <row r="135" spans="1:12" ht="25.5" x14ac:dyDescent="0.25">
      <c r="A135" s="65"/>
      <c r="B135" s="66"/>
      <c r="C135" s="67"/>
      <c r="D135" s="61"/>
      <c r="E135" s="60" t="s">
        <v>88</v>
      </c>
      <c r="F135" s="49">
        <v>30</v>
      </c>
      <c r="G135" s="50">
        <v>0.18</v>
      </c>
      <c r="H135" s="50">
        <v>1.1100000000000001</v>
      </c>
      <c r="I135" s="50">
        <v>1.1599999999999999</v>
      </c>
      <c r="J135" s="51">
        <v>15.228293300999999</v>
      </c>
      <c r="K135" s="52" t="s">
        <v>89</v>
      </c>
      <c r="L135" s="53"/>
    </row>
    <row r="136" spans="1:12" ht="15" x14ac:dyDescent="0.25">
      <c r="A136" s="65"/>
      <c r="B136" s="66"/>
      <c r="C136" s="67"/>
      <c r="D136" s="54" t="s">
        <v>27</v>
      </c>
      <c r="E136" s="55" t="s">
        <v>76</v>
      </c>
      <c r="F136" s="49">
        <v>200</v>
      </c>
      <c r="G136" s="50">
        <v>0</v>
      </c>
      <c r="H136" s="50">
        <v>0</v>
      </c>
      <c r="I136" s="50">
        <v>18.95</v>
      </c>
      <c r="J136" s="51">
        <v>70.710400000000007</v>
      </c>
      <c r="K136" s="52" t="s">
        <v>135</v>
      </c>
      <c r="L136" s="53"/>
    </row>
    <row r="137" spans="1:12" ht="25.5" x14ac:dyDescent="0.25">
      <c r="A137" s="65"/>
      <c r="B137" s="66"/>
      <c r="C137" s="67"/>
      <c r="D137" s="54" t="s">
        <v>28</v>
      </c>
      <c r="E137" s="48" t="s">
        <v>48</v>
      </c>
      <c r="F137" s="49">
        <v>60</v>
      </c>
      <c r="G137" s="50">
        <v>3.97</v>
      </c>
      <c r="H137" s="50">
        <v>0.39</v>
      </c>
      <c r="I137" s="50">
        <v>28.14</v>
      </c>
      <c r="J137" s="51">
        <v>134.34059999999999</v>
      </c>
      <c r="K137" s="52" t="s">
        <v>49</v>
      </c>
      <c r="L137" s="53"/>
    </row>
    <row r="138" spans="1:12" ht="25.5" x14ac:dyDescent="0.25">
      <c r="A138" s="65"/>
      <c r="B138" s="66"/>
      <c r="C138" s="67"/>
      <c r="D138" s="54" t="s">
        <v>29</v>
      </c>
      <c r="E138" s="48" t="s">
        <v>50</v>
      </c>
      <c r="F138" s="49">
        <v>40</v>
      </c>
      <c r="G138" s="50">
        <v>2.64</v>
      </c>
      <c r="H138" s="50">
        <v>0.48</v>
      </c>
      <c r="I138" s="50">
        <v>16.68</v>
      </c>
      <c r="J138" s="51">
        <v>77.352000000000004</v>
      </c>
      <c r="K138" s="52" t="s">
        <v>51</v>
      </c>
      <c r="L138" s="53"/>
    </row>
    <row r="139" spans="1:12" ht="15" x14ac:dyDescent="0.25">
      <c r="A139" s="65"/>
      <c r="B139" s="66"/>
      <c r="C139" s="67"/>
      <c r="D139" s="47"/>
      <c r="E139" s="48" t="s">
        <v>65</v>
      </c>
      <c r="F139" s="49">
        <v>10</v>
      </c>
      <c r="G139" s="50">
        <v>0.24</v>
      </c>
      <c r="H139" s="50">
        <v>1.32</v>
      </c>
      <c r="I139" s="50">
        <v>0.33</v>
      </c>
      <c r="J139" s="51">
        <v>14.342480000000002</v>
      </c>
      <c r="K139" s="52" t="s">
        <v>133</v>
      </c>
      <c r="L139" s="53"/>
    </row>
    <row r="140" spans="1:12" ht="15" x14ac:dyDescent="0.25">
      <c r="A140" s="11"/>
      <c r="B140" s="8"/>
      <c r="C140" s="5"/>
      <c r="D140" s="9" t="s">
        <v>30</v>
      </c>
      <c r="E140" s="6"/>
      <c r="F140" s="10">
        <v>820</v>
      </c>
      <c r="G140" s="27">
        <f>IF(SUM(G131:G139)&gt;0,SUM(G131:G139),"")</f>
        <v>29.72</v>
      </c>
      <c r="H140" s="27">
        <f>IF(SUM(H131:H139)&gt;0,SUM(H131:H139),"")</f>
        <v>27.45</v>
      </c>
      <c r="I140" s="27">
        <v>125.98</v>
      </c>
      <c r="J140" s="21">
        <v>826.87</v>
      </c>
      <c r="K140" s="23"/>
      <c r="L140" s="25" t="str">
        <f>IF(SUM(L131:L139)&gt;0,SUM(L131:L139),"")</f>
        <v/>
      </c>
    </row>
    <row r="141" spans="1:12" ht="15.75" thickBot="1" x14ac:dyDescent="0.25">
      <c r="A141" s="12">
        <f>A125</f>
        <v>2</v>
      </c>
      <c r="B141" s="13">
        <f>B125</f>
        <v>4</v>
      </c>
      <c r="C141" s="71" t="s">
        <v>4</v>
      </c>
      <c r="D141" s="72"/>
      <c r="E141" s="58"/>
      <c r="F141" s="56">
        <f>F130+F140</f>
        <v>1325</v>
      </c>
      <c r="G141" s="57">
        <f>SUM(G125:G140)/2</f>
        <v>55.809999999999995</v>
      </c>
      <c r="H141" s="57">
        <f>SUM(H125:H140)/2</f>
        <v>65.13</v>
      </c>
      <c r="I141" s="57">
        <f>SUM(I125:I140)/2</f>
        <v>179.505</v>
      </c>
      <c r="J141" s="57">
        <f>SUM(J125:J140)/2</f>
        <v>1498.6652570640472</v>
      </c>
      <c r="K141" s="28"/>
      <c r="L141" s="28">
        <f>SUM(L125:L140)/2</f>
        <v>0</v>
      </c>
    </row>
    <row r="142" spans="1:12" ht="25.5" x14ac:dyDescent="0.25">
      <c r="A142" s="62">
        <v>2</v>
      </c>
      <c r="B142" s="63">
        <v>5</v>
      </c>
      <c r="C142" s="64" t="s">
        <v>18</v>
      </c>
      <c r="D142" s="40" t="s">
        <v>19</v>
      </c>
      <c r="E142" s="41" t="s">
        <v>118</v>
      </c>
      <c r="F142" s="42">
        <v>210</v>
      </c>
      <c r="G142" s="43">
        <v>7.48</v>
      </c>
      <c r="H142" s="43">
        <v>10.53</v>
      </c>
      <c r="I142" s="43">
        <v>38.25</v>
      </c>
      <c r="J142" s="44">
        <v>267.3501115384617</v>
      </c>
      <c r="K142" s="45" t="s">
        <v>119</v>
      </c>
      <c r="L142" s="46"/>
    </row>
    <row r="143" spans="1:12" ht="15" x14ac:dyDescent="0.25">
      <c r="A143" s="65"/>
      <c r="B143" s="66"/>
      <c r="C143" s="67"/>
      <c r="D143" s="47"/>
      <c r="E143" s="48" t="s">
        <v>120</v>
      </c>
      <c r="F143" s="49">
        <v>20</v>
      </c>
      <c r="G143" s="50">
        <v>5.26</v>
      </c>
      <c r="H143" s="50">
        <v>5.32</v>
      </c>
      <c r="I143" s="50">
        <v>0</v>
      </c>
      <c r="J143" s="51">
        <v>70.12</v>
      </c>
      <c r="K143" s="52" t="s">
        <v>121</v>
      </c>
      <c r="L143" s="53"/>
    </row>
    <row r="144" spans="1:12" ht="15" x14ac:dyDescent="0.25">
      <c r="A144" s="65"/>
      <c r="B144" s="66"/>
      <c r="C144" s="67"/>
      <c r="D144" s="54" t="s">
        <v>20</v>
      </c>
      <c r="E144" s="48" t="s">
        <v>36</v>
      </c>
      <c r="F144" s="49">
        <v>200</v>
      </c>
      <c r="G144" s="50">
        <v>3.78</v>
      </c>
      <c r="H144" s="50">
        <v>3.72</v>
      </c>
      <c r="I144" s="50">
        <v>13.14</v>
      </c>
      <c r="J144" s="51">
        <v>96.539464000000009</v>
      </c>
      <c r="K144" s="52" t="s">
        <v>129</v>
      </c>
      <c r="L144" s="53"/>
    </row>
    <row r="145" spans="1:12" ht="27" customHeight="1" x14ac:dyDescent="0.25">
      <c r="A145" s="65"/>
      <c r="B145" s="66"/>
      <c r="C145" s="67"/>
      <c r="D145" s="54" t="s">
        <v>21</v>
      </c>
      <c r="E145" s="55" t="s">
        <v>48</v>
      </c>
      <c r="F145" s="49">
        <v>40</v>
      </c>
      <c r="G145" s="50">
        <v>3.16</v>
      </c>
      <c r="H145" s="50">
        <v>0.4</v>
      </c>
      <c r="I145" s="50">
        <v>20.64</v>
      </c>
      <c r="J145" s="51">
        <v>98.2</v>
      </c>
      <c r="K145" s="52" t="s">
        <v>49</v>
      </c>
      <c r="L145" s="53"/>
    </row>
    <row r="146" spans="1:12" ht="15" x14ac:dyDescent="0.25">
      <c r="A146" s="65"/>
      <c r="B146" s="66"/>
      <c r="C146" s="67"/>
      <c r="D146" s="54"/>
      <c r="E146" s="48" t="s">
        <v>37</v>
      </c>
      <c r="F146" s="49">
        <v>40</v>
      </c>
      <c r="G146" s="50">
        <v>3.08</v>
      </c>
      <c r="H146" s="50">
        <v>1.2</v>
      </c>
      <c r="I146" s="50">
        <v>21.32</v>
      </c>
      <c r="J146" s="51">
        <v>107.80799999999999</v>
      </c>
      <c r="K146" s="52" t="s">
        <v>38</v>
      </c>
      <c r="L146" s="53"/>
    </row>
    <row r="147" spans="1:12" ht="15" x14ac:dyDescent="0.25">
      <c r="A147" s="11"/>
      <c r="B147" s="8"/>
      <c r="C147" s="5"/>
      <c r="D147" s="9" t="s">
        <v>30</v>
      </c>
      <c r="E147" s="6"/>
      <c r="F147" s="10">
        <v>510</v>
      </c>
      <c r="G147" s="27">
        <f>IF(SUM(G142:G146)&gt;0,SUM(G142:G146),"")</f>
        <v>22.759999999999998</v>
      </c>
      <c r="H147" s="27">
        <f>IF(SUM(H142:H146)&gt;0,SUM(H142:H146),"")</f>
        <v>21.169999999999998</v>
      </c>
      <c r="I147" s="27">
        <f>IF(SUM(I142:I146)&gt;0,SUM(I142:I146),"")</f>
        <v>93.35</v>
      </c>
      <c r="J147" s="21">
        <f>IF(SUM(J142:J146)&gt;0,SUM(J142:J146),"")</f>
        <v>640.01757553846176</v>
      </c>
      <c r="K147" s="23"/>
      <c r="L147" s="25" t="str">
        <f>IF(SUM(L142:L146)&gt;0,SUM(L142:L146),"")</f>
        <v/>
      </c>
    </row>
    <row r="148" spans="1:12" ht="25.5" x14ac:dyDescent="0.25">
      <c r="A148" s="68">
        <v>2</v>
      </c>
      <c r="B148" s="69">
        <v>5</v>
      </c>
      <c r="C148" s="70" t="s">
        <v>23</v>
      </c>
      <c r="D148" s="54" t="s">
        <v>24</v>
      </c>
      <c r="E148" s="59" t="s">
        <v>122</v>
      </c>
      <c r="F148" s="49">
        <v>250</v>
      </c>
      <c r="G148" s="50">
        <v>2.41</v>
      </c>
      <c r="H148" s="50">
        <v>5.73</v>
      </c>
      <c r="I148" s="50">
        <v>17.510000000000002</v>
      </c>
      <c r="J148" s="51">
        <v>129.66619500000002</v>
      </c>
      <c r="K148" s="52" t="s">
        <v>123</v>
      </c>
      <c r="L148" s="53"/>
    </row>
    <row r="149" spans="1:12" ht="25.5" x14ac:dyDescent="0.25">
      <c r="A149" s="65"/>
      <c r="B149" s="66"/>
      <c r="C149" s="67"/>
      <c r="D149" s="54" t="s">
        <v>25</v>
      </c>
      <c r="E149" s="55" t="s">
        <v>124</v>
      </c>
      <c r="F149" s="49">
        <v>90</v>
      </c>
      <c r="G149" s="50">
        <v>11.53</v>
      </c>
      <c r="H149" s="50">
        <v>7.85</v>
      </c>
      <c r="I149" s="50">
        <v>9.49</v>
      </c>
      <c r="J149" s="51">
        <v>151.40052393300004</v>
      </c>
      <c r="K149" s="52" t="s">
        <v>125</v>
      </c>
      <c r="L149" s="53"/>
    </row>
    <row r="150" spans="1:12" ht="25.5" x14ac:dyDescent="0.25">
      <c r="A150" s="65"/>
      <c r="B150" s="66"/>
      <c r="C150" s="67"/>
      <c r="D150" s="54" t="s">
        <v>26</v>
      </c>
      <c r="E150" s="55" t="s">
        <v>84</v>
      </c>
      <c r="F150" s="49">
        <v>150</v>
      </c>
      <c r="G150" s="50">
        <v>3.5</v>
      </c>
      <c r="H150" s="50">
        <v>12.58</v>
      </c>
      <c r="I150" s="50">
        <v>33.53</v>
      </c>
      <c r="J150" s="51">
        <v>260.74511644680001</v>
      </c>
      <c r="K150" s="52" t="s">
        <v>85</v>
      </c>
      <c r="L150" s="53"/>
    </row>
    <row r="151" spans="1:12" ht="25.5" x14ac:dyDescent="0.25">
      <c r="A151" s="65"/>
      <c r="B151" s="66"/>
      <c r="C151" s="67"/>
      <c r="D151" s="61"/>
      <c r="E151" s="48" t="s">
        <v>88</v>
      </c>
      <c r="F151" s="49">
        <v>30</v>
      </c>
      <c r="G151" s="50">
        <v>0.18</v>
      </c>
      <c r="H151" s="50">
        <v>1.1100000000000001</v>
      </c>
      <c r="I151" s="50">
        <v>1.1599999999999999</v>
      </c>
      <c r="J151" s="51">
        <v>15.228293300999999</v>
      </c>
      <c r="K151" s="52" t="s">
        <v>89</v>
      </c>
      <c r="L151" s="53"/>
    </row>
    <row r="152" spans="1:12" ht="15" x14ac:dyDescent="0.25">
      <c r="A152" s="65"/>
      <c r="B152" s="66"/>
      <c r="C152" s="67"/>
      <c r="D152" s="54" t="s">
        <v>27</v>
      </c>
      <c r="E152" s="60" t="s">
        <v>64</v>
      </c>
      <c r="F152" s="49">
        <v>200</v>
      </c>
      <c r="G152" s="50">
        <v>0</v>
      </c>
      <c r="H152" s="50">
        <v>0</v>
      </c>
      <c r="I152" s="50">
        <v>22.33</v>
      </c>
      <c r="J152" s="51">
        <v>91.532499999999985</v>
      </c>
      <c r="K152" s="52" t="s">
        <v>132</v>
      </c>
      <c r="L152" s="53"/>
    </row>
    <row r="153" spans="1:12" ht="25.5" x14ac:dyDescent="0.25">
      <c r="A153" s="65"/>
      <c r="B153" s="66"/>
      <c r="C153" s="67"/>
      <c r="D153" s="54" t="s">
        <v>28</v>
      </c>
      <c r="E153" s="55" t="s">
        <v>50</v>
      </c>
      <c r="F153" s="49">
        <v>40</v>
      </c>
      <c r="G153" s="50">
        <v>2.64</v>
      </c>
      <c r="H153" s="50">
        <v>0.48</v>
      </c>
      <c r="I153" s="50">
        <v>16.68</v>
      </c>
      <c r="J153" s="51">
        <v>77.352000000000004</v>
      </c>
      <c r="K153" s="52" t="s">
        <v>49</v>
      </c>
      <c r="L153" s="53"/>
    </row>
    <row r="154" spans="1:12" ht="25.5" x14ac:dyDescent="0.25">
      <c r="A154" s="65"/>
      <c r="B154" s="66"/>
      <c r="C154" s="67"/>
      <c r="D154" s="54" t="s">
        <v>29</v>
      </c>
      <c r="E154" s="48" t="s">
        <v>48</v>
      </c>
      <c r="F154" s="49">
        <v>40</v>
      </c>
      <c r="G154" s="50">
        <v>2.64</v>
      </c>
      <c r="H154" s="50">
        <v>0.26</v>
      </c>
      <c r="I154" s="50">
        <v>18.760000000000002</v>
      </c>
      <c r="J154" s="51">
        <v>89.560399999999987</v>
      </c>
      <c r="K154" s="52" t="s">
        <v>51</v>
      </c>
      <c r="L154" s="53"/>
    </row>
    <row r="155" spans="1:12" ht="15" x14ac:dyDescent="0.25">
      <c r="A155" s="11"/>
      <c r="B155" s="8"/>
      <c r="C155" s="5"/>
      <c r="D155" s="9" t="s">
        <v>30</v>
      </c>
      <c r="E155" s="6"/>
      <c r="F155" s="10">
        <v>800</v>
      </c>
      <c r="G155" s="27">
        <v>25.89</v>
      </c>
      <c r="H155" s="27">
        <f>IF(SUM(H148:H154)&gt;0,SUM(H148:H154),"")</f>
        <v>28.01</v>
      </c>
      <c r="I155" s="27">
        <f>IF(SUM(I148:I154)&gt;0,SUM(I148:I154),"")</f>
        <v>119.46</v>
      </c>
      <c r="J155" s="21">
        <v>825.49</v>
      </c>
      <c r="K155" s="23"/>
      <c r="L155" s="25" t="str">
        <f>IF(SUM(L148:L154)&gt;0,SUM(L148:L154),"")</f>
        <v/>
      </c>
    </row>
    <row r="156" spans="1:12" ht="15.75" thickBot="1" x14ac:dyDescent="0.25">
      <c r="A156" s="12">
        <f>A142</f>
        <v>2</v>
      </c>
      <c r="B156" s="13">
        <f>B142</f>
        <v>5</v>
      </c>
      <c r="C156" s="71" t="s">
        <v>4</v>
      </c>
      <c r="D156" s="72"/>
      <c r="E156" s="58"/>
      <c r="F156" s="56">
        <f>F147+F155</f>
        <v>1310</v>
      </c>
      <c r="G156" s="57">
        <f>SUM(G142:G155)/2</f>
        <v>47.154999999999994</v>
      </c>
      <c r="H156" s="57">
        <f>SUM(H142:H155)/2</f>
        <v>49.180000000000007</v>
      </c>
      <c r="I156" s="57">
        <f>SUM(I142:I155)/2</f>
        <v>212.80999999999997</v>
      </c>
      <c r="J156" s="57">
        <f>SUM(J142:J155)/2</f>
        <v>1460.5050898788618</v>
      </c>
      <c r="K156" s="28"/>
      <c r="L156" s="28">
        <f>SUM(L142:L155)/2</f>
        <v>0</v>
      </c>
    </row>
  </sheetData>
  <sheetProtection selectLockedCells="1" selectUnlockedCells="1"/>
  <mergeCells count="14">
    <mergeCell ref="H1:K1"/>
    <mergeCell ref="H2:K2"/>
    <mergeCell ref="H3:K3"/>
    <mergeCell ref="C19:D19"/>
    <mergeCell ref="C34:D34"/>
    <mergeCell ref="C124:D124"/>
    <mergeCell ref="C141:D141"/>
    <mergeCell ref="C156:D156"/>
    <mergeCell ref="C107:D107"/>
    <mergeCell ref="C1:E1"/>
    <mergeCell ref="C48:D48"/>
    <mergeCell ref="C64:D64"/>
    <mergeCell ref="C80:D80"/>
    <mergeCell ref="C95:D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Койвула Мария</cp:lastModifiedBy>
  <dcterms:created xsi:type="dcterms:W3CDTF">2022-05-16T14:23:56Z</dcterms:created>
  <dcterms:modified xsi:type="dcterms:W3CDTF">2025-10-20T07:14:33Z</dcterms:modified>
</cp:coreProperties>
</file>